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effl\Documents\TappanTechnologies\Clients\FHLBNY\Code\CI\AHP Progress Reporting Worksheet\Application\"/>
    </mc:Choice>
  </mc:AlternateContent>
  <workbookProtection workbookAlgorithmName="SHA-512" workbookHashValue="6IF55z6h8CvV4Ze+zXero46Hzva9EgjNbPgGgS4VU/GVDJhsSMqXqKZNya8Af3VSoe4Qj+h/cBI7llLgMnVWRA==" workbookSaltValue="3h+sqJPh67ySu/hJQg94ug==" workbookSpinCount="100000" lockStructure="1"/>
  <bookViews>
    <workbookView showSheetTabs="0" xWindow="15" yWindow="60" windowWidth="14340" windowHeight="12945" tabRatio="876"/>
  </bookViews>
  <sheets>
    <sheet name="WELCOME" sheetId="9" r:id="rId1"/>
    <sheet name="R6" sheetId="2" r:id="rId2"/>
    <sheet name="R12" sheetId="19" r:id="rId3"/>
    <sheet name="R18" sheetId="20" r:id="rId4"/>
    <sheet name="R24" sheetId="21" r:id="rId5"/>
    <sheet name="R30" sheetId="22" r:id="rId6"/>
    <sheet name="R36" sheetId="23" r:id="rId7"/>
    <sheet name="R42" sheetId="24" r:id="rId8"/>
    <sheet name="R48" sheetId="25" r:id="rId9"/>
    <sheet name="OA6" sheetId="26" r:id="rId10"/>
    <sheet name="OA12" sheetId="27" r:id="rId11"/>
    <sheet name="OA18" sheetId="29" r:id="rId12"/>
    <sheet name="OA24" sheetId="30" r:id="rId13"/>
    <sheet name="OA30" sheetId="31" r:id="rId14"/>
    <sheet name="OA36" sheetId="32" r:id="rId15"/>
    <sheet name="OB6" sheetId="33" r:id="rId16"/>
    <sheet name="OB12" sheetId="34" r:id="rId17"/>
    <sheet name="OB18" sheetId="35" r:id="rId18"/>
    <sheet name="OB24" sheetId="36" r:id="rId19"/>
    <sheet name="OB30" sheetId="37" r:id="rId20"/>
    <sheet name="OB36" sheetId="38" r:id="rId21"/>
    <sheet name="IVW" sheetId="28" r:id="rId22"/>
    <sheet name="$DB.CONFIG" sheetId="10" state="hidden" r:id="rId23"/>
    <sheet name="$DB.LOOKUP" sheetId="4" state="hidden" r:id="rId24"/>
  </sheets>
  <definedNames>
    <definedName name="APP_VERSION">'$DB.CONFIG'!$D$4</definedName>
    <definedName name="APPLICATION_YEAR">IVW!$B$9</definedName>
    <definedName name="CONFIG_LINK_TARGET">WELCOME!$B$10</definedName>
    <definedName name="CONFIG_LINK_TEXT">WELCOME!$B$12</definedName>
    <definedName name="CONFIG_PROJ_TYPE_CODE">WELCOME!$B$3</definedName>
    <definedName name="CONFIG_PROJ_TYPE_INDEX">WELCOME!$B$2</definedName>
    <definedName name="CONFIG_PROJECT_TYPE_DESC">WELCOME!$B$4</definedName>
    <definedName name="CONFIG_RANGE_INTERVAL">WELCOME!$B$5</definedName>
    <definedName name="CONFIG_RANGE_INTERVAL_NOSELECTION">WELCOME!$B$6</definedName>
    <definedName name="CONFIG_REPORTING_INTERVAL">WELCOME!$B$8</definedName>
    <definedName name="CONFIG_REPORTING_INTERVAL_DESC">WELCOME!$B$7</definedName>
    <definedName name="CONFIG_REPORTING_INTERVAL_VALID">WELCOME!$B$9</definedName>
    <definedName name="CURR_PROJECT_NAME">WELCOME!$B$14</definedName>
    <definedName name="CURR_PROJECT_NO">WELCOME!$B$13</definedName>
    <definedName name="DOC_ID_AHP">'$DB.CONFIG'!$D$6</definedName>
    <definedName name="DOC_ID_AHP_DISPLAY">'$DB.CONFIG'!$D$7</definedName>
    <definedName name="DOC_ID_IVW">'$DB.CONFIG'!$D$8</definedName>
    <definedName name="DOC_ID_IVW_DISPLAY">'$DB.CONFIG'!$D$9</definedName>
    <definedName name="IVW_LINK_TEXT">WELCOME!$B$15</definedName>
    <definedName name="LAST_REV_DATE">'$DB.CONFIG'!$D$3</definedName>
    <definedName name="LAST_REV_DISPLAY">'$DB.CONFIG'!$D$5</definedName>
    <definedName name="OCCUPANCY_ACTUAL_BUCKET_1">IVW!$F$15</definedName>
    <definedName name="OCCUPANCY_TARGET_BUCKET_1">IVW!$D$15</definedName>
    <definedName name="POST_2014_BRACKET_MAX_VALUES">'$DB.LOOKUP'!$N$7:$N$10</definedName>
    <definedName name="POST_2014_BRACKET_MIN_VALUES">'$DB.LOOKUP'!$M$7:$M$10</definedName>
    <definedName name="POST_2014_BRACKET_NAMES">'$DB.LOOKUP'!$L$7:$L$10</definedName>
    <definedName name="PRE_2014_BRACKET_MAX_VALUES">'$DB.LOOKUP'!$N$3:$N$6</definedName>
    <definedName name="PRE_2014_BRACKET_MIN_VALUES">'$DB.LOOKUP'!$M$3:$M$6</definedName>
    <definedName name="PRE_2014_BRACKET_NAMES">'$DB.LOOKUP'!$L$3:$L$6</definedName>
    <definedName name="_xlnm.Print_Area" localSheetId="10">'OA12'!$A$1:$Q$60</definedName>
    <definedName name="_xlnm.Print_Area" localSheetId="11">'OA18'!$A$1:$Q$60</definedName>
    <definedName name="_xlnm.Print_Area" localSheetId="12">'OA24'!$A$1:$Q$60</definedName>
    <definedName name="_xlnm.Print_Area" localSheetId="13">'OA30'!$A$1:$Q$60</definedName>
    <definedName name="_xlnm.Print_Area" localSheetId="14">'OA36'!$A$1:$Q$54</definedName>
    <definedName name="_xlnm.Print_Area" localSheetId="9">'OA6'!$A$1:$Q$56</definedName>
    <definedName name="_xlnm.Print_Area" localSheetId="16">'OB12'!$A$1:$Q$55</definedName>
    <definedName name="_xlnm.Print_Area" localSheetId="17">'OB18'!$A$1:$Q$54</definedName>
    <definedName name="_xlnm.Print_Area" localSheetId="18">'OB24'!$A$1:$Q$54</definedName>
    <definedName name="_xlnm.Print_Area" localSheetId="19">'OB30'!$A$1:$Q$54</definedName>
    <definedName name="_xlnm.Print_Area" localSheetId="20">'OB36'!$A$1:$Q$54</definedName>
    <definedName name="_xlnm.Print_Area" localSheetId="15">'OB6'!$A$1:$Q$47</definedName>
    <definedName name="_xlnm.Print_Area" localSheetId="2">'R12'!$A$1:$Q$103</definedName>
    <definedName name="_xlnm.Print_Area" localSheetId="3">'R18'!$A$1:$Q$104</definedName>
    <definedName name="_xlnm.Print_Area" localSheetId="4">'R24'!$A$1:$Q$55</definedName>
    <definedName name="_xlnm.Print_Area" localSheetId="5">'R30'!$A$1:$Q$55</definedName>
    <definedName name="_xlnm.Print_Area" localSheetId="6">'R36'!$A$1:$Q$52</definedName>
    <definedName name="_xlnm.Print_Area" localSheetId="7">'R42'!$A$1:$Q$103</definedName>
    <definedName name="_xlnm.Print_Area" localSheetId="8">'R48'!$A$1:$Q$49</definedName>
    <definedName name="_xlnm.Print_Area" localSheetId="1">'R6'!$A$1:$Q$56</definedName>
    <definedName name="_xlnm.Print_Area" localSheetId="0">WELCOME!$D$1:$Q$22</definedName>
    <definedName name="_xlnm.Print_Titles" localSheetId="21">IVW!$22:$22</definedName>
    <definedName name="_xlnm.Print_Titles" localSheetId="10">'OA12'!$1:$6</definedName>
    <definedName name="_xlnm.Print_Titles" localSheetId="11">'OA18'!$1:$6</definedName>
    <definedName name="_xlnm.Print_Titles" localSheetId="12">'OA24'!$1:$6</definedName>
    <definedName name="_xlnm.Print_Titles" localSheetId="13">'OA30'!$1:$6</definedName>
    <definedName name="_xlnm.Print_Titles" localSheetId="14">'OA36'!$1:$6</definedName>
    <definedName name="_xlnm.Print_Titles" localSheetId="9">'OA6'!$1:$6</definedName>
    <definedName name="_xlnm.Print_Titles" localSheetId="16">'OB12'!$1:$6</definedName>
    <definedName name="_xlnm.Print_Titles" localSheetId="17">'OB18'!$1:$6</definedName>
    <definedName name="_xlnm.Print_Titles" localSheetId="18">'OB24'!$1:$6</definedName>
    <definedName name="_xlnm.Print_Titles" localSheetId="19">'OB30'!$1:$6</definedName>
    <definedName name="_xlnm.Print_Titles" localSheetId="20">'OB36'!$1:$6</definedName>
    <definedName name="_xlnm.Print_Titles" localSheetId="15">'OB6'!$1:$6</definedName>
    <definedName name="_xlnm.Print_Titles" localSheetId="2">'R12'!$1:$6</definedName>
    <definedName name="_xlnm.Print_Titles" localSheetId="3">'R18'!$1:$6</definedName>
    <definedName name="_xlnm.Print_Titles" localSheetId="4">'R24'!$1:$6</definedName>
    <definedName name="_xlnm.Print_Titles" localSheetId="5">'R30'!$1:$6</definedName>
    <definedName name="_xlnm.Print_Titles" localSheetId="6">'R36'!$1:$6</definedName>
    <definedName name="_xlnm.Print_Titles" localSheetId="7">'R42'!$1:$6</definedName>
    <definedName name="_xlnm.Print_Titles" localSheetId="8">'R48'!$1:$6</definedName>
    <definedName name="_xlnm.Print_Titles" localSheetId="1">'R6'!$1:$6</definedName>
    <definedName name="RANGE_INTERVAL_OA">'$DB.LOOKUP'!$G$11:$G$16</definedName>
    <definedName name="RANGE_INTERVAL_OB">'$DB.LOOKUP'!$G$17:$G$22</definedName>
    <definedName name="RANGE_INTERVAL_R">'$DB.LOOKUP'!$G$3:$G$10</definedName>
    <definedName name="RANGE_LOOKUP_APPLICATION_YEAR">'$DB.LOOKUP'!$I$3:$I$4</definedName>
    <definedName name="RANGE_LOOKUP_YESNO">'$DB.LOOKUP'!$P$3:$P$4</definedName>
    <definedName name="RANGE_LOOKUP_YESNONA">'$DB.LOOKUP'!$R$3:$R$5</definedName>
    <definedName name="TARGET_TOP" localSheetId="10">'OA12'!$B$12</definedName>
    <definedName name="TARGET_TOP" localSheetId="11">'OA18'!$B$12</definedName>
    <definedName name="TARGET_TOP" localSheetId="12">'OA24'!$B$12</definedName>
    <definedName name="TARGET_TOP" localSheetId="13">'OA30'!$B$12</definedName>
    <definedName name="TARGET_TOP" localSheetId="14">'OA36'!$B$12</definedName>
    <definedName name="TARGET_TOP" localSheetId="9">'OA6'!$B$12</definedName>
    <definedName name="TARGET_TOP" localSheetId="16">'OB12'!$B$12</definedName>
    <definedName name="TARGET_TOP" localSheetId="17">'OB18'!$B$12</definedName>
    <definedName name="TARGET_TOP" localSheetId="18">'OB24'!$B$12</definedName>
    <definedName name="TARGET_TOP" localSheetId="19">'OB30'!$B$12</definedName>
    <definedName name="TARGET_TOP" localSheetId="20">'OB36'!$B$12</definedName>
    <definedName name="TARGET_TOP" localSheetId="15">'OB6'!$B$12</definedName>
    <definedName name="TARGET_TOP" localSheetId="2">'R12'!$B$10</definedName>
    <definedName name="TARGET_TOP" localSheetId="3">'R18'!$B$10</definedName>
    <definedName name="TARGET_TOP" localSheetId="4">'R24'!$B$10</definedName>
    <definedName name="TARGET_TOP" localSheetId="5">'R30'!$B$10</definedName>
    <definedName name="TARGET_TOP" localSheetId="6">'R36'!$B$10</definedName>
    <definedName name="TARGET_TOP" localSheetId="7">'R42'!$B$10</definedName>
    <definedName name="TARGET_TOP" localSheetId="8">'R48'!$B$10</definedName>
    <definedName name="TARGET_TOP" localSheetId="1">'R6'!$B$10</definedName>
    <definedName name="TARGET_TOP">IVW!$B$9</definedName>
    <definedName name="TARGET_TOP_WELCOME">WELCOME!$J$2</definedName>
    <definedName name="UNIT_DETAILS_START_ID">IVW!$B$24</definedName>
  </definedNames>
  <calcPr calcId="152511"/>
</workbook>
</file>

<file path=xl/calcChain.xml><?xml version="1.0" encoding="utf-8"?>
<calcChain xmlns="http://schemas.openxmlformats.org/spreadsheetml/2006/main">
  <c r="D18" i="28" l="1"/>
  <c r="D7" i="10" l="1"/>
  <c r="B69" i="28" l="1"/>
  <c r="O69" i="28"/>
  <c r="P69" i="28" s="1"/>
  <c r="B70" i="28"/>
  <c r="O70" i="28"/>
  <c r="P70" i="28" s="1"/>
  <c r="B71" i="28"/>
  <c r="O71" i="28"/>
  <c r="P71" i="28" s="1"/>
  <c r="B72" i="28"/>
  <c r="O72" i="28"/>
  <c r="P72" i="28" s="1"/>
  <c r="B73" i="28"/>
  <c r="O73" i="28"/>
  <c r="P73" i="28" s="1"/>
  <c r="B45" i="28"/>
  <c r="O45" i="28"/>
  <c r="P45" i="28" s="1"/>
  <c r="B46" i="28"/>
  <c r="O46" i="28"/>
  <c r="P46" i="28" s="1"/>
  <c r="B47" i="28"/>
  <c r="O47" i="28"/>
  <c r="P47" i="28" s="1"/>
  <c r="B48" i="28"/>
  <c r="O48" i="28"/>
  <c r="P48" i="28" s="1"/>
  <c r="B49" i="28"/>
  <c r="O49" i="28"/>
  <c r="P49" i="28" s="1"/>
  <c r="B50" i="28"/>
  <c r="O50" i="28"/>
  <c r="P50" i="28" s="1"/>
  <c r="B51" i="28"/>
  <c r="O51" i="28"/>
  <c r="P51" i="28" s="1"/>
  <c r="B52" i="28"/>
  <c r="O52" i="28"/>
  <c r="P52" i="28" s="1"/>
  <c r="B53" i="28"/>
  <c r="O53" i="28"/>
  <c r="P53" i="28" s="1"/>
  <c r="B54" i="28"/>
  <c r="O54" i="28"/>
  <c r="P54" i="28"/>
  <c r="B55" i="28"/>
  <c r="O55" i="28"/>
  <c r="P55" i="28" s="1"/>
  <c r="B56" i="28"/>
  <c r="O56" i="28"/>
  <c r="P56" i="28" s="1"/>
  <c r="B57" i="28"/>
  <c r="O57" i="28"/>
  <c r="P57" i="28" s="1"/>
  <c r="B58" i="28"/>
  <c r="O58" i="28"/>
  <c r="P58" i="28" s="1"/>
  <c r="B59" i="28"/>
  <c r="O59" i="28"/>
  <c r="P59" i="28" s="1"/>
  <c r="B60" i="28"/>
  <c r="O60" i="28"/>
  <c r="P60" i="28" s="1"/>
  <c r="B61" i="28"/>
  <c r="O61" i="28"/>
  <c r="P61" i="28" s="1"/>
  <c r="B62" i="28"/>
  <c r="O62" i="28"/>
  <c r="P62" i="28" s="1"/>
  <c r="B63" i="28"/>
  <c r="O63" i="28"/>
  <c r="P63" i="28" s="1"/>
  <c r="B64" i="28"/>
  <c r="O64" i="28"/>
  <c r="P64" i="28" s="1"/>
  <c r="B65" i="28"/>
  <c r="O65" i="28"/>
  <c r="P65" i="28" s="1"/>
  <c r="B66" i="28"/>
  <c r="O66" i="28"/>
  <c r="P66" i="28" s="1"/>
  <c r="B67" i="28"/>
  <c r="O67" i="28"/>
  <c r="P67" i="28" s="1"/>
  <c r="B68" i="28"/>
  <c r="O68" i="28"/>
  <c r="P68" i="28" s="1"/>
  <c r="B44" i="28"/>
  <c r="O44" i="28"/>
  <c r="P44" i="28" s="1"/>
  <c r="B16" i="28" l="1"/>
  <c r="B17" i="28"/>
  <c r="B15" i="28"/>
  <c r="O25" i="28" l="1"/>
  <c r="P25" i="28" s="1"/>
  <c r="O26" i="28"/>
  <c r="P26" i="28" s="1"/>
  <c r="O27" i="28"/>
  <c r="P27" i="28" s="1"/>
  <c r="O28" i="28"/>
  <c r="P28" i="28" s="1"/>
  <c r="O29" i="28"/>
  <c r="P29" i="28" s="1"/>
  <c r="O30" i="28"/>
  <c r="P30" i="28" s="1"/>
  <c r="O31" i="28"/>
  <c r="P31" i="28" s="1"/>
  <c r="O32" i="28"/>
  <c r="P32" i="28" s="1"/>
  <c r="O33" i="28"/>
  <c r="P33" i="28" s="1"/>
  <c r="O34" i="28"/>
  <c r="P34" i="28" s="1"/>
  <c r="O35" i="28"/>
  <c r="P35" i="28" s="1"/>
  <c r="O36" i="28"/>
  <c r="P36" i="28" s="1"/>
  <c r="O37" i="28"/>
  <c r="P37" i="28" s="1"/>
  <c r="O38" i="28"/>
  <c r="P38" i="28" s="1"/>
  <c r="O39" i="28"/>
  <c r="P39" i="28" s="1"/>
  <c r="O40" i="28"/>
  <c r="P40" i="28" s="1"/>
  <c r="O41" i="28"/>
  <c r="P41" i="28" s="1"/>
  <c r="O42" i="28"/>
  <c r="P42" i="28" s="1"/>
  <c r="O43" i="28"/>
  <c r="P43" i="28" s="1"/>
  <c r="O24" i="28"/>
  <c r="B43" i="28"/>
  <c r="B42" i="28"/>
  <c r="B41" i="28"/>
  <c r="B40" i="28"/>
  <c r="B39" i="28"/>
  <c r="B38" i="28"/>
  <c r="B37" i="28"/>
  <c r="B36" i="28"/>
  <c r="B35" i="28"/>
  <c r="B34" i="28"/>
  <c r="B33" i="28"/>
  <c r="B32" i="28"/>
  <c r="B31" i="28"/>
  <c r="B30" i="28"/>
  <c r="B29" i="28"/>
  <c r="B28" i="28"/>
  <c r="B27" i="28"/>
  <c r="B26" i="28"/>
  <c r="B25" i="28"/>
  <c r="B24" i="28"/>
  <c r="O23" i="28"/>
  <c r="E17" i="28"/>
  <c r="K15" i="28" l="1"/>
  <c r="P24" i="28"/>
  <c r="E15" i="28"/>
  <c r="E16" i="28"/>
  <c r="E18" i="28" l="1"/>
  <c r="F17" i="28"/>
  <c r="F16" i="28"/>
  <c r="F15" i="28"/>
  <c r="F18" i="28" l="1"/>
  <c r="G17" i="28" s="1"/>
  <c r="D9" i="10"/>
  <c r="V2" i="28" s="1"/>
  <c r="G15" i="28" l="1"/>
  <c r="G16" i="28"/>
  <c r="B4" i="38"/>
  <c r="B4" i="37"/>
  <c r="B4" i="36"/>
  <c r="B4" i="35"/>
  <c r="B4" i="34"/>
  <c r="B4" i="33"/>
  <c r="B4" i="32"/>
  <c r="B4" i="31"/>
  <c r="B4" i="30"/>
  <c r="B4" i="29"/>
  <c r="G18" i="28" l="1"/>
  <c r="B4" i="27"/>
  <c r="G3" i="4"/>
  <c r="G4" i="4"/>
  <c r="G5" i="4"/>
  <c r="G6" i="4"/>
  <c r="G7" i="4"/>
  <c r="G8" i="4"/>
  <c r="G9" i="4"/>
  <c r="G10" i="4"/>
  <c r="G11" i="4"/>
  <c r="G12" i="4"/>
  <c r="G13" i="4"/>
  <c r="G14" i="4"/>
  <c r="G15" i="4"/>
  <c r="G16" i="4"/>
  <c r="G17" i="4"/>
  <c r="G18" i="4"/>
  <c r="G19" i="4"/>
  <c r="G20" i="4"/>
  <c r="G21" i="4"/>
  <c r="G22" i="4"/>
  <c r="B4" i="26"/>
  <c r="B4" i="25"/>
  <c r="B4" i="24"/>
  <c r="B4" i="23"/>
  <c r="B4" i="22"/>
  <c r="B4" i="21"/>
  <c r="B4" i="20"/>
  <c r="B4" i="19"/>
  <c r="D12" i="9" l="1"/>
  <c r="D9" i="9"/>
  <c r="D5" i="10" l="1"/>
  <c r="J2" i="37" l="1"/>
  <c r="J2" i="38"/>
  <c r="J2" i="35"/>
  <c r="J2" i="36"/>
  <c r="J2" i="33"/>
  <c r="J2" i="34"/>
  <c r="J2" i="31"/>
  <c r="J2" i="32"/>
  <c r="J2" i="29"/>
  <c r="J2" i="30"/>
  <c r="J2" i="26"/>
  <c r="J2" i="27"/>
  <c r="J2" i="24"/>
  <c r="J2" i="25"/>
  <c r="J2" i="22"/>
  <c r="J2" i="23"/>
  <c r="J2" i="20"/>
  <c r="J2" i="21"/>
  <c r="J2" i="19"/>
  <c r="J2" i="2"/>
  <c r="B4" i="2"/>
  <c r="B4" i="9"/>
  <c r="B7" i="9"/>
  <c r="B8" i="9" s="1"/>
  <c r="B3" i="9"/>
  <c r="B14" i="9" s="1"/>
  <c r="D8" i="9"/>
  <c r="B13" i="9" l="1"/>
  <c r="D9" i="28" s="1"/>
  <c r="F9" i="28"/>
  <c r="B5" i="9"/>
  <c r="B9" i="9"/>
  <c r="B10" i="9" l="1"/>
  <c r="M16" i="9"/>
  <c r="B15" i="9" l="1"/>
  <c r="B4" i="28" s="1"/>
  <c r="B12" i="9"/>
  <c r="F18" i="9" s="1"/>
</calcChain>
</file>

<file path=xl/sharedStrings.xml><?xml version="1.0" encoding="utf-8"?>
<sst xmlns="http://schemas.openxmlformats.org/spreadsheetml/2006/main" count="720" uniqueCount="208">
  <si>
    <t>Rental Project</t>
  </si>
  <si>
    <t>Sponsor Name</t>
  </si>
  <si>
    <t>FIELD_ID</t>
  </si>
  <si>
    <t>FIELD_VALUE</t>
  </si>
  <si>
    <t>REPORTING_INTERVAL</t>
  </si>
  <si>
    <t>PROJECT_TYPE_CODE</t>
  </si>
  <si>
    <t>PROJECT_TYPE_INDEX</t>
  </si>
  <si>
    <t>PROJ_TYPE_INDEX</t>
  </si>
  <si>
    <t>PROJ_TYPE_CODE</t>
  </si>
  <si>
    <t>PROJ_TYPE_DESC</t>
  </si>
  <si>
    <t>R</t>
  </si>
  <si>
    <t>LOOKUP_PROJ_TYPE [A:C]</t>
  </si>
  <si>
    <t>OA</t>
  </si>
  <si>
    <t>OB</t>
  </si>
  <si>
    <t>REPORTING_INTERVAL_DESC</t>
  </si>
  <si>
    <t>LOOKUP_REPORTING_INTERVAL [E:G]</t>
  </si>
  <si>
    <t>RANGE_INTERVAL</t>
  </si>
  <si>
    <t>RANGE_INTERVAL_NOSELECTION</t>
  </si>
  <si>
    <t>Select Project Type Above</t>
  </si>
  <si>
    <t>REPORTING_INTERVAL_VALID</t>
  </si>
  <si>
    <t>1) Select the AHP Project Type for which this progress report is being completed:</t>
  </si>
  <si>
    <t>LINK_TARGET</t>
  </si>
  <si>
    <t>LINK_TEXT</t>
  </si>
  <si>
    <t>PROJECT_TYPE_DESC</t>
  </si>
  <si>
    <t>Project Number</t>
  </si>
  <si>
    <t>Project Name</t>
  </si>
  <si>
    <t>$DB.CONFIG.TBL_CONFIG</t>
  </si>
  <si>
    <t>CONFIG_VAR</t>
  </si>
  <si>
    <t>CONFIG_DESC</t>
  </si>
  <si>
    <t>CONFIG_TYPE</t>
  </si>
  <si>
    <t>CONFIG_VALUE</t>
  </si>
  <si>
    <t>LAST_REV_DATE</t>
  </si>
  <si>
    <t>Last Revision Date</t>
  </si>
  <si>
    <t>Date</t>
  </si>
  <si>
    <t>APP_VERSION</t>
  </si>
  <si>
    <t>App Version</t>
  </si>
  <si>
    <t>Text</t>
  </si>
  <si>
    <t>LAST_REV_DISPLAY</t>
  </si>
  <si>
    <t>Last Revision Display</t>
  </si>
  <si>
    <t>DOC_ID_AHP</t>
  </si>
  <si>
    <t>AHP Doc ID</t>
  </si>
  <si>
    <t>DOC_ID_AHP_DISPLAY</t>
  </si>
  <si>
    <t>AHP Doc ID Display</t>
  </si>
  <si>
    <t>Planned Events and Related Communications</t>
  </si>
  <si>
    <t>Sponsor's Certification and Signature</t>
  </si>
  <si>
    <t>The undersigned, duly acting as an authorized representative of the Sponsor, hereby certifies the following:</t>
  </si>
  <si>
    <t>Title</t>
  </si>
  <si>
    <t>Please provide any changes to the Project's current phase of development in relation to the Development Schedule submitted at time of application.</t>
  </si>
  <si>
    <t>The following are two (2) of the four (4) Owner-Occupied project types that will be applicable to this Owner-Occupied version of the AHP Progress Reporting Form:
i. Owner Rehabilitation Project
ii. Closing Cost Assistance Project</t>
  </si>
  <si>
    <t>Owner-Occupied Project - Sponsor Provided Mortgage Projects (with a sweat equity component) and Sponsor Developed Projects</t>
  </si>
  <si>
    <t>Instructions</t>
  </si>
  <si>
    <t>Project Data</t>
  </si>
  <si>
    <t xml:space="preserve">Please confirm any substantial delays related to the development of the Project site(s). </t>
  </si>
  <si>
    <t>Is the draw down currently under review or already disbursed?</t>
  </si>
  <si>
    <t>Yes</t>
  </si>
  <si>
    <t>No</t>
  </si>
  <si>
    <t>If the project is currently occupied, provide the occupancy percentage</t>
  </si>
  <si>
    <t xml:space="preserve">Please provide any additional concerns or delays that we should be made aware of. </t>
  </si>
  <si>
    <t>Signature of Primary Sponsor's Authorized Signatory</t>
  </si>
  <si>
    <t>Name of Sponsor's Authorized Signatory (typed or printed)</t>
  </si>
  <si>
    <t xml:space="preserve">Please provide evidence of site control in good standing for the Project site(s). </t>
  </si>
  <si>
    <t>Please provide any changes to the Project's current phase of development since the last progress report.</t>
  </si>
  <si>
    <t>Progress Report Form</t>
  </si>
  <si>
    <t>Rental Project (18-Month Milestone)</t>
  </si>
  <si>
    <t>Rental Project (12-Month Milestone)</t>
  </si>
  <si>
    <t>Rental Project (6-Month Milestone)</t>
  </si>
  <si>
    <t>Please provide evidence that 100% of the funding sources were committed and permits were obtained.</t>
  </si>
  <si>
    <t>Rental Project (24-Month Milestone)</t>
  </si>
  <si>
    <t xml:space="preserve">Please submit a draw down requisition.  </t>
  </si>
  <si>
    <t>Rental Project (30-Month Milestone)</t>
  </si>
  <si>
    <t>Provide the percentage of construction complete</t>
  </si>
  <si>
    <t>Provide the anticipated date of the certificate of occupancy</t>
  </si>
  <si>
    <t>Rental Project (36-Month Milestone)</t>
  </si>
  <si>
    <t xml:space="preserve">If there is a balance of AHP subsidy that remains on the account, it must be fully funded by the thirty-six month milestone . Please submit a draw down requisition. </t>
  </si>
  <si>
    <t>Please provide evidence demonstrating that the project is leasing up at a sufficient rate.</t>
  </si>
  <si>
    <t xml:space="preserve">If there is a balance of AHP subsidy that remains on the account, it must be fully funded by the thirty-six month milestone. Please submit a draw down requisition. </t>
  </si>
  <si>
    <t>Rental Project (42-Month Milestone)</t>
  </si>
  <si>
    <t>Rental Project (48-Month Milestone)</t>
  </si>
  <si>
    <t>Owner-Occupied Project</t>
  </si>
  <si>
    <t>Owner-Occupied Project (6-Month Milestone)</t>
  </si>
  <si>
    <t>Sponsor Provided Mortgage Projects (with a sweat equity component) and Sponsor Developed Projects</t>
  </si>
  <si>
    <t>2) Select the Commitment Milestone for the AHP Project</t>
  </si>
  <si>
    <t>Owner-Occupied Project (12-Month Milestone)</t>
  </si>
  <si>
    <t>Owner-Occupied Project (18-Month Milestone)</t>
  </si>
  <si>
    <t>Please provide evidence that 100% of the funding sources were committed and permits were obtained for the Project site(s).</t>
  </si>
  <si>
    <t>Owner-Occupied Project (24-Month Milestone)</t>
  </si>
  <si>
    <t>Owner-Occupied Project (30-Month Milestone)</t>
  </si>
  <si>
    <t>Owner-Occupied Project (36-Month Milestone)</t>
  </si>
  <si>
    <t>Please complete the Owner-occupied Project Workbook.</t>
  </si>
  <si>
    <t>Owner-Occupied Rehabilitation Projects and Closing Cost Assistance Projects</t>
  </si>
  <si>
    <t xml:space="preserve">Please provide any changes to the Project's current phase of development in relation to the Development Schedule submitted at time of application. </t>
  </si>
  <si>
    <t>Number of households approved for AHP Assistance</t>
  </si>
  <si>
    <t>Number of households closed or dwellings fully renovated to date</t>
  </si>
  <si>
    <t>Number of households currently in the Project pipeline pending approval for AHP Assistance</t>
  </si>
  <si>
    <t>Anticipated completion date for AHP draw down process</t>
  </si>
  <si>
    <t>CURR_PROJECT_NO</t>
  </si>
  <si>
    <t>CURR_PROJECT_NAME</t>
  </si>
  <si>
    <t>$DB.LOOKUP.RANGE_LOOKUP_APPLICATION_YEAR::[F|F]</t>
  </si>
  <si>
    <t>$DB.LOOKUP.RANGE_LOOKUP_TARGETINGTABLE::[H:K]</t>
  </si>
  <si>
    <t>$DB.LOOKUP.RANGE_LOOKUP_YESNO::[M|M]</t>
  </si>
  <si>
    <t>APPLICATION_YEAR</t>
  </si>
  <si>
    <t>TARGET_TABLE_INDEX</t>
  </si>
  <si>
    <t>GROUP_TITLE</t>
  </si>
  <si>
    <t>GROUP_THRESH_MIN</t>
  </si>
  <si>
    <t>GROUP_THRESH_MAX</t>
  </si>
  <si>
    <t>YES_NO</t>
  </si>
  <si>
    <t>Pre-2014</t>
  </si>
  <si>
    <t>Pre-2014_BUCKET_1</t>
  </si>
  <si>
    <t>≤ 50%</t>
  </si>
  <si>
    <t>Post-2014</t>
  </si>
  <si>
    <t>Pre-2014_BUCKET_2</t>
  </si>
  <si>
    <t>Between 51% &amp; 65%</t>
  </si>
  <si>
    <t>Pre-2014_BUCKET_3</t>
  </si>
  <si>
    <t>Between 66% &amp; 80%</t>
  </si>
  <si>
    <t>Pre-2014_BUCKET_4</t>
  </si>
  <si>
    <t>&gt; 80%</t>
  </si>
  <si>
    <t>Post-2014_BUCKET_1</t>
  </si>
  <si>
    <t>Post-2014_BUCKET_2</t>
  </si>
  <si>
    <t>&gt; 50% and ≤ 60%</t>
  </si>
  <si>
    <t>Post-2014_BUCKET_3</t>
  </si>
  <si>
    <t>&gt; 60% and ≤ 80%</t>
  </si>
  <si>
    <t>Post-2014_BUCKET_4</t>
  </si>
  <si>
    <t>DOC_ID_IVW</t>
  </si>
  <si>
    <t>IVW Doc ID</t>
  </si>
  <si>
    <t>AHP-132</t>
  </si>
  <si>
    <t>DOC_ID_IVW_DISPLAY</t>
  </si>
  <si>
    <t>IVW Doc ID Display</t>
  </si>
  <si>
    <t>Project &amp; Report Details</t>
  </si>
  <si>
    <t>AHP Project #</t>
  </si>
  <si>
    <t>Application Year</t>
  </si>
  <si>
    <t>Affordable Housing Program (AHP): Owner-Occupied Income Verification Worksheet</t>
  </si>
  <si>
    <t>Unit Summary: Occupancy</t>
  </si>
  <si>
    <t>Approved Occupancy Goals</t>
  </si>
  <si>
    <t>Actual Occupancy</t>
  </si>
  <si>
    <t>AMI Range</t>
  </si>
  <si>
    <t>Units</t>
  </si>
  <si>
    <t>Percentage</t>
  </si>
  <si>
    <t>Total</t>
  </si>
  <si>
    <t>Project Representative</t>
  </si>
  <si>
    <t>Type the name of the person associated with the Project who completed the data on this workbook:</t>
  </si>
  <si>
    <t>Unit Details</t>
  </si>
  <si>
    <t>#</t>
  </si>
  <si>
    <t>Last Name</t>
  </si>
  <si>
    <t>First Name</t>
  </si>
  <si>
    <t>Street Address</t>
  </si>
  <si>
    <t>City, State &amp; Zip</t>
  </si>
  <si>
    <t>Completion or Closing Date</t>
  </si>
  <si>
    <t>Bedrooms</t>
  </si>
  <si>
    <t>AHP Amount</t>
  </si>
  <si>
    <t>Household Size</t>
  </si>
  <si>
    <t>Household Income</t>
  </si>
  <si>
    <t>50% AMI Figure</t>
  </si>
  <si>
    <t>% AMI</t>
  </si>
  <si>
    <t>Energy Efficiency</t>
  </si>
  <si>
    <t>Homeowner Counseling</t>
  </si>
  <si>
    <t>2-to-4 Family Owner-occupied Dwelling</t>
  </si>
  <si>
    <t>Member Provided Financing</t>
  </si>
  <si>
    <t>Member Grant</t>
  </si>
  <si>
    <t>Total Development Cost</t>
  </si>
  <si>
    <t>Example</t>
  </si>
  <si>
    <t>John &amp; Jane</t>
  </si>
  <si>
    <t>123 A Street</t>
  </si>
  <si>
    <t>AMI_BRACKET
(HIDDEN)</t>
  </si>
  <si>
    <t>Summary Metrics</t>
  </si>
  <si>
    <t>Units &lt;= 30% AMI:</t>
  </si>
  <si>
    <t>IVW_LINK_TEXT</t>
  </si>
  <si>
    <t xml:space="preserve">The following are two (2) of the four (4) Owner-Occupied project types that will be applicable to this Owner-Occupied version of the AHP Progress Reporting Form:
i. Sponsor Provided Mortgage Projects (with a sweat equity component)
ii. Sponsor Developed Project
</t>
  </si>
  <si>
    <t>Owner-Occupied Project – Owner Rehabilitation Projects and Closing Cost Assistance Projects</t>
  </si>
  <si>
    <t>Please provide evidence demonstrating that the construction is complete.</t>
  </si>
  <si>
    <t>Please provide evidence demonstrating that the project is at least 80% occupied.</t>
  </si>
  <si>
    <t>Please complete the Income Verification Worksheet.</t>
  </si>
  <si>
    <t>FHLBNY Member Institution</t>
  </si>
  <si>
    <t>The AHP Direct Subsidy Commitment (“Commitment”) that the Federal Home Loan Bank of New York (“FHLBNY”) issued on behalf of the above-referenced Project is approaching its six month milestone. Please submit the progress form for an update on the status of the Project. 
Please complete and execute this form.</t>
  </si>
  <si>
    <t xml:space="preserve">Throughout the Project development phase, kindly apprise our office of any scheduled groundbreakings, ribbon cuttings, grand openings, dedications, etc. The FHLBNY's staff members enjoy being involved in community events whenever possible.
Also, please forward digital photographs of a sample number of the completed Project dwellings when available. The Project may be included in a future edition of the FHLBNY's Community Investment Newsletter which is distributed on a periodic basis to member banks and community groups throughout the FHLBNY's regional district. This publication is a means of showcasing and highlighting successful affordable housing and community development projects and practices.
</t>
  </si>
  <si>
    <t>The AHP Direct Subsidy Commitment (“Commitment”) that the Federal Home Loan Bank of New York (“FHLBNY”) issued on behalf of the above-referenced Project is approaching its twelve month milestone. Please submit the progress form for an update on the status of the Project. 
Please complete and execute this form.</t>
  </si>
  <si>
    <t>• The information set forth in this completed AHP Progress Report Form is, to the best knowledge, accurate and correct.        
• We hereby request the Federal Home Loan Bank of New York ("FHLBNY") maintain the committed reservation of AHP funds in connection with the Project for the duration of the initial commitment period.        
• We hereby confirm that the development of the Project is satisfactorily progressing. (Any significant delays must be explained in detail in an accompanying statement.)        
• We hereby confirm that the Project continues to meet the targets and other objectives that were originally set forth in the approved competitive application for AHP subsidy. We also acknowledge that any modifications thereto are subject to the formal consideration and approval of the FHLBNY.        
• We hereby confirm that if the development of the Project fails to progress in a timely and satisfactory manner, the FHLBNY, in its sole discretion, reserves the right to reduce or even cancel the committed reservation of AHP funds in accordance with the current status of the Project's pipeline and continued need for AHP subsidy. Failure to return a properly completed AHP Progress Report Form by the stated deadline may likewise result in a cancellation of the committed reservation of AHP funds.</t>
  </si>
  <si>
    <t>The AHP Direct Subsidy Commitment (“Commitment”) that the Federal Home Loan Bank of New York (“FHLBNY”) issued on behalf of the above-referenced Project is approaching its eighteen month milestone. Please submit the progress form for an update on the status of the Project. 
Please complete and execute this form.</t>
  </si>
  <si>
    <t xml:space="preserve">• The information set forth in this completed AHP Progress Report Form is, to the best knowledge, accurate and correct.        
• We hereby request the Federal Home Loan Bank of New York ("FHLBNY") maintain the committed reservation of AHP funds in connection with the Project for the duration of the initial commitment period.        
• We hereby confirm that the development of the Project is satisfactorily progressing. (Any significant delays must be explained in detail in an accompanying statement.)        
• We hereby confirm that the Project continues to meet the targets and other objectives that were originally set forth in the approved competitive application for AHP subsidy. We also acknowledge that any modifications thereto are subject to the formal consideration and approval of the FHLBNY.        
• We hereby confirm that if the development of the Project fails to progress in a timely and satisfactory manner, the FHLBNY, in its sole discretion, reserves the right to reduce or even cancel the committed reservation of AHP funds in accordance with the current status of the Project's pipeline and continued need for AHP subsidy. Failure to return a properly completed AHP Progress Report Form by the stated deadline may likewise result in a cancellation of the committed reservation of AHP funds. 
</t>
  </si>
  <si>
    <t>The AHP Direct Subsidy Commitment (“Commitment”) that the Federal Home Loan Bank of New York (“FHLBNY”) issued on behalf of the above-referenced Project is approaching its twenty-four month milestone. Please submit the progress form for an update on the status of the Project. 
Please complete and execute this form.</t>
  </si>
  <si>
    <t>The AHP Direct Subsidy Commitment (“Commitment”) that the Federal Home Loan Bank of New York (“FHLBNY”) issued on behalf of the above-referenced Project is approaching its thirty month milestone. Please submit the progress form for an update on the status of the Project. 
Please complete and execute this form.</t>
  </si>
  <si>
    <t>The AHP Direct Subsidy Commitment (“Commitment”) that the Federal Home Loan Bank of New York (“FHLBNY”) issued on behalf of the above-referenced Project is approaching its thirty-six month milestone. Please submit the progress form for an update on the status of the Project.
Please complete and execute this form.</t>
  </si>
  <si>
    <t>The AHP Direct Subsidy Commitment (“Commitment”) that the Federal Home Loan Bank of New York (“FHLBNY”) issued on behalf of the above-referenced Project is approaching its forty-two month milestone. Please submit the progress form for an update on the status of the Project. 
Please complete and execute this form.</t>
  </si>
  <si>
    <t>The AHP Direct Subsidy Commitment (“Commitment”) that the Federal Home Loan Bank of New York (“FHLBNY”) issued on behalf of the above-referenced Project is approaching its forty-eight month milestone. Please submit the progress form for an update on the status of the Project. 
Please complete and execute this form.</t>
  </si>
  <si>
    <t>The AHP Direct Subsidy Commitment (“Commitment”) that the Federal Home Loan Bank of New York (“FHLBNY”) issued on behalf of the above-referenced Project is approaching its six month milestone. Since a balance of undrawn AHP subsidy remains on account, the progress report is now due. In order to assure a timely disbursement of funds, we are requesting the status of the Project.  
Please complete and execute this form.</t>
  </si>
  <si>
    <t>The AHP Direct Subsidy Commitment (“Commitment”) that the Federal Home Loan Bank of New York (“FHLBNY”) issued on behalf of the above-referenced Project is approaching its twelve month milestone. Since a balance of undrawn AHP subsidy remains on account, the progress report is now due. In order to assure a timely disbursement of funds, we are requesting the status of the Project.  
Please complete and execute this form.</t>
  </si>
  <si>
    <t>The AHP Direct Subsidy Commitment (“Commitment”) that the Federal Home Loan Bank of New York (“FHLBNY”) issued on behalf of the above-referenced Project is approaching its eighteen month milestone. Since a balance of undrawn AHP subsidy remains on account, the progress report is now due. In order to assure a timely disbursement of funds, we are requesting the status of the Project.  
Please complete and execute this form.</t>
  </si>
  <si>
    <t xml:space="preserve">• The information set forth in this completed AHP Progress Report Form is, to the best knowledge, accurate and correct.        
• We hereby request the Federal Home Loan Bank of New York ("FHLBNY") maintain the committed reservation of AHP funds in connection with the Project for the duration of the initial commitment period.        
• We hereby confirm that the development of the Project is satisfactorily progressing. (Any significant delays must be explained in detail in an accompanying statement.)        
• We hereby confirm that the Project continues to meet the targets and other objectives that were originally set forth in the approved competitive application for AHP subsidy. We also acknowledge that any modifications thereto are subject to the formal consideration and approval of the FHLBNY.        
• We hereby confirm that if the development of the Project fails to progress in a timely and satisfactory manner, the FHLBNY, in its sole discretion, reserves the right to reduce or even cancel the committed reservation of AHP funds in accordance with the current status of the Project's pipeline and continued need for AHP subsidy. Failure to return a properly completed AHP Progress Report Form by the stated deadline may likewise result in a cancellation of the committed reservation of AHP funds.  
</t>
  </si>
  <si>
    <t>The AHP Direct Subsidy Commitment (“Commitment”) that the Federal Home Loan Bank of New York (“FHLBNY”) issued on behalf of the above-referenced Project is approaching its twenty-four month milestone. Since a balance of undrawn AHP subsidy remains on account, the progress report is now due. In order to assure a timely disbursement of funds, we are requesting the status of the Project.    
Please complete and execute this form.</t>
  </si>
  <si>
    <t>The AHP Direct Subsidy Commitment (“Commitment”) that the Federal Home Loan Bank of New York (“FHLBNY”) issued on behalf of the above-referenced Project is approaching its thirty month milestone. Since a balance of undrawn AHP subsidy remains on account, the progress report is now due. In order to assure a timely disbursement of funds, we are requesting the status of the Project.  
Please complete and execute this form.</t>
  </si>
  <si>
    <t>The AHP Direct Subsidy Commitment (“Commitment”) that the Federal Home Loan Bank of New York (“FHLBNY”) issued on behalf of the above-referenced Project is approaching its thirty-six month milestone. Since a balance of undrawn AHP subsidy remains on account, the progress report is now due. In order to assure a timely disbursement of funds, we are requesting the status of the Project.  
Please complete and execute this form.</t>
  </si>
  <si>
    <t xml:space="preserve">• The information set forth in this completed AHP Progress Report Form is, to the best knowledge, accurate and correct.        
• We hereby request the Federal Home Loan Bank of New York ("FHLBNY") maintain the committed reservation of AHP funds in connection with the Project for the duration of the initial commitment period.        
• We hereby confirm that the development of the Project is satisfactorily progressing. (Any significant delays must be explained in detail in an accompanying statement.)        
• We hereby confirm that the Project continues to meet the targets and other objectives that were originally set forth in the approved competitive application for AHP subsidy. We also acknowledge that any modifications thereto are subject to the formal consideration and approval of the FHLBNY.        
• We hereby confirm that if the development of the Project fails to progress in a timely and satisfactory manner, the FHLBNY, in its sole discretion, reserves the right to reduce or even cancel the committed reservation of AHP funds in accordance with the current status of the Project's pipeline and continued need for AHP subsidy. Failure to return a properly completed AHP Progress Report Form by the stated deadline may likewise result in a cancellation of the committed reservation of AHP funds. 
</t>
  </si>
  <si>
    <t xml:space="preserve">• The information set forth in this completed AHP Progress Report Form is, to the best knowledge, accurate and correct.        
• We hereby request the Federal Home Loan Bank of New York ("FHLBNY") maintain the committed reservation of AHP funds in connection with the Project for the duration of the initial commitment period.        
• We hereby confirm that the development of the Project is satisfactorily progressing. (Any significant delays must be explained in detail in an accompanying statement.)        
• We hereby confirm that the Project continues to meet the targets and other objectives that were originally set forth in the approved competitive application for AHP subsidy. We also acknowledge that any modifications thereto are subject to the formal consideration and approval of the FHLBNY.        
• We hereby confirm that if the development of the Project fails to progress in a timely and satisfactory manner, the FHLBNY, in its sole discretion, reserves the right to reduce or even cancel the committed reservation of AHP funds in accordance with the current status of the Project's pipeline and continued need for AHP subsidy. Failure to return a properly completed AHP Progress Report Form by the stated deadline may likewise result in a cancellation of the committed reservation of AHP funds. 
</t>
  </si>
  <si>
    <t>The AHP Direct Subsidy Commitment (“Commitment”) that the Federal Home Loan Bank of New York (“FHLBNY”) issued on behalf of the above-referenced Project is approaching its twenty-four month milestone. Since a balance of undrawn AHP subsidy remains on account, the progress report is now due. In order to assure a timely disbursement of funds, we are requesting the status of the Project.  
Please complete and execute this form.</t>
  </si>
  <si>
    <t xml:space="preserve">• The information set forth in this completed AHP Progress Report Form is, to the best knowledge, accurate and correct.        
• We hereby request the Federal Home Loan Bank of New York ("FHLBNY") maintain the committed reservation of AHP funds in connection with the Project for the duration of the initial commitment period.        
• We hereby confirm that the development of the Project is satisfactorily progressing. (Any significant delays must be explained in detail in an accompanying statement.)        
• We hereby confirm that the Project continues to meet the targets and other objectives that were originally set forth in the approved competitive application for AHP subsidy. We also acknowledge that any modifications thereto are subject to the formal consideration and approval of the FHLBNY.        
• We hereby confirm that if the development of the Project fails to progress in a timely and satisfactory manner, the FHLBNY, in its sole discretion, reserves the right to reduce or even cancel the committed reservation of AHP funds in accordance with the current status of the Project's pipeline and continued need for AHP subsidy. Failure to return a properly completed AHP Progress Report Form by the stated deadline may likewise result in a cancellation of the committed reservation of AHP funds. 
</t>
  </si>
  <si>
    <t xml:space="preserve">• The information set forth in this completed AHP Progress Report Form is, to the best knowledge, accurate and correct.        
• We hereby request the Federal Home Loan Bank of New York ("FHLBNY") maintain the committed reservation of AHP funds in connection with the Project for the duration of the initial commitment period.        
• We hereby confirm that the development of the Project is satisfactorily progressing. (Any significant delays must be explained in detail in an accompanying statement.)        
• We hereby confirm that the Project continues to meet the targets and other objectives that were originally set forth in the approved competitive application for AHP subsidy. We also acknowledge that any modifications thereto are subject to the formal consideration and approval of the FHLBNY.        
• We hereby confirm that if the development of the Project fails to progress in a timely and satisfactory manner, the FHLBNY, in its sole discretion, reserves the right to reduce or even cancel the committed reservation of AHP funds in accordance with the current status of the Project's pipeline and continued need for AHP subsidy. Failure to return a properly completed AHP Progress Report Form by the stated deadline may likewise result in a cancellation of the committed reservation of AHP funds. 
</t>
  </si>
  <si>
    <t>• Acknowledgement of completion of the web based AHP Progress Reporting Training as detailed in Commitment.        
• The information set forth in this completed AHP Progress Report Form is, to the best knowledge, accurate and correct.        
• We hereby request the Federal Home Loan Bank of New York ("FHLBNY") maintain the committed reservation of AHP funds in connection with the Project for the duration of the initial commitment period.        
• We hereby confirm that the development of the Project is satisfactorily progressing. (Any significant delays must be explained in detail in an accompanying statement.)        
• We hereby confirm that the Project continues to meet the targets and other objectives that were originally set forth in the approved competitive application for AHP subsidy. We also acknowledge that any modifications thereto are subject to the formal consideration and approval of the FHLBNY.        
• We hereby confirm that if the development of the Project fails to progress in a timely and satisfactory manner, the FHLBNY, in its sole discretion, reserves the right to reduce or even cancel the committed reservation of AHP funds in accordance with the current status of the Project's pipeline and continued need for AHP subsidy. Failure to return a properly completed AHP Progress Report Form by the stated deadline may likewise result in a cancellation of the committed reservation of AHP funds.</t>
  </si>
  <si>
    <t xml:space="preserve">• Acknowledgement of completion of the web based AHP Progress Reporting Training as detailed in Commitment.        
• The information set forth in this completed AHP Progress Report Form is, to the best knowledge, accurate and correct.        
• We hereby request the Federal Home Loan Bank of New York ("FHLBNY") maintain the committed reservation of AHP funds in connection with the Project for the duration of the initial commitment period.        
• We hereby confirm that the development of the Project is satisfactorily progressing. (Any significant delays must be explained in detail in an accompanying statement.)        
• We hereby confirm that the Project continues to meet the targets and other objectives that were originally set forth in the approved competitive application for AHP subsidy. We also acknowledge that any modifications thereto are subject to the formal consideration and approval of the FHLBNY.        
• We hereby confirm that if the development of the Project fails to progress in a timely and satisfactory manner, the FHLBNY, in its sole discretion, reserves the right to reduce or even cancel the committed reservation of AHP funds in accordance with the current status of the Project's pipeline and continued need for AHP subsidy. Failure to return a properly completed AHP Progress Report Form by the stated deadline may likewise result in a cancellation of the committed reservation of AHP funds.
</t>
  </si>
  <si>
    <t xml:space="preserve">• Acknowledgement of completion of the web based AHP Progress Reporting Training as detailed in Commitment.        
• The information set forth in this completed AHP Progress Report Form is, to the best knowledge, accurate and correct.        
• We hereby request the Federal Home Loan Bank of New York ("FHLBNY") maintain the committed reservation of AHP funds in connection with the Project for the duration of the initial commitment period.        
• We hereby confirm that the development of the Project is satisfactorily progressing. (Any significant delays must be explained in detail in an accompanying statement.)        
• We hereby confirm that the Project continues to meet the targets and other objectives that were originally set forth in the approved competitive application for AHP subsidy. We also acknowledge that any modifications thereto are subject to the formal consideration and approval of the FHLBNY.        
• We hereby confirm that if the development of the Project fails to progress in a timely and satisfactory manner, the FHLBNY, in its sole discretion, reserves the right to reduce or even cancel the committed reservation of AHP funds in accordance with the current status of the Project's pipeline and continued need for AHP subsidy. Failure to return a properly completed AHP Progress Report Form by the stated deadline may likewise result in a cancellation of the committed reservation of AHP funds.
</t>
  </si>
  <si>
    <t>Anticipated/Previous draw down date</t>
  </si>
  <si>
    <t>$DB.LOOKUP.RANGE_LOOKUP_YESNONA</t>
  </si>
  <si>
    <t>YES_NO_NA</t>
  </si>
  <si>
    <t>N/A</t>
  </si>
  <si>
    <t>Please complete the web based AHP Progress Reporting Training.</t>
  </si>
  <si>
    <t>If there have been any significant changes to the project since time of application or disbursement, provide clarification and an updated Rental Project Workbook. FHLBNY defines significant change as +/- 15% in project development or operating costs, adjustments to the financial structure, changes to the approved scoring criteria or characteristics that would impact the project’s eligibility.</t>
  </si>
  <si>
    <t>You may send event invitations and photographs via regular mail to FHLBNY, Re: Community Lending and Outreach, 101 Park Avenue -- 6th Floor, New York, NY 10178 or via e-mail to: AHP@FHLBNY.com</t>
  </si>
  <si>
    <t xml:space="preserve">If there have been any significant changes to the project since time of application or disbursement, provide clarification and an updated Owner-Occupied Project Workbook. FHLBNY defines significant change as +/- 15% in project development costs, adjustments to the financial structure, and changes to the approved scoring criteria or characteristics that would impact the project’s eligibility.  </t>
  </si>
  <si>
    <t>AHP-141</t>
  </si>
  <si>
    <t>1.0.5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</si>
</sst>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2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sz val="9"/>
      <color theme="1"/>
      <name val="Calibri"/>
      <family val="2"/>
      <scheme val="minor"/>
    </font>
    <font>
      <sz val="10"/>
      <color theme="1"/>
      <name val="Calibri"/>
      <family val="2"/>
      <scheme val="minor"/>
    </font>
    <font>
      <sz val="9"/>
      <color theme="1"/>
      <name val="Calibri"/>
      <family val="2"/>
      <scheme val="minor"/>
    </font>
    <font>
      <b/>
      <sz val="12"/>
      <color theme="1"/>
      <name val="Calibri"/>
      <family val="2"/>
      <scheme val="minor"/>
    </font>
    <font>
      <b/>
      <sz val="9"/>
      <color theme="0"/>
      <name val="Calibri"/>
      <family val="2"/>
      <scheme val="minor"/>
    </font>
    <font>
      <b/>
      <sz val="9"/>
      <color rgb="FFFF0000"/>
      <name val="Calibri"/>
      <family val="2"/>
      <scheme val="minor"/>
    </font>
    <font>
      <b/>
      <sz val="10"/>
      <color theme="0"/>
      <name val="Calibri"/>
      <family val="2"/>
      <scheme val="minor"/>
    </font>
    <font>
      <sz val="10"/>
      <color theme="1"/>
      <name val="Calibri"/>
      <family val="2"/>
      <scheme val="minor"/>
    </font>
    <font>
      <b/>
      <i/>
      <sz val="11"/>
      <color theme="1"/>
      <name val="Calibri"/>
      <family val="2"/>
      <scheme val="minor"/>
    </font>
    <font>
      <sz val="11"/>
      <color theme="1"/>
      <name val="Calibri"/>
      <family val="2"/>
      <scheme val="minor"/>
    </font>
    <font>
      <b/>
      <sz val="12"/>
      <color theme="0"/>
      <name val="Calibri"/>
      <family val="2"/>
      <scheme val="minor"/>
    </font>
    <font>
      <sz val="11"/>
      <name val="Calibri"/>
      <family val="2"/>
      <scheme val="minor"/>
    </font>
    <font>
      <b/>
      <sz val="11"/>
      <name val="Calibri"/>
      <family val="2"/>
      <scheme val="minor"/>
    </font>
    <font>
      <b/>
      <sz val="10"/>
      <name val="Calibri"/>
      <family val="2"/>
      <scheme val="minor"/>
    </font>
    <font>
      <sz val="10"/>
      <name val="Calibri"/>
      <family val="2"/>
      <scheme val="minor"/>
    </font>
    <font>
      <i/>
      <sz val="10"/>
      <color theme="0"/>
      <name val="Calibri"/>
      <family val="2"/>
      <scheme val="minor"/>
    </font>
    <font>
      <sz val="4"/>
      <color theme="0"/>
      <name val="Calibri"/>
      <family val="2"/>
      <scheme val="minor"/>
    </font>
    <font>
      <i/>
      <sz val="10"/>
      <name val="Calibri"/>
      <family val="2"/>
      <scheme val="minor"/>
    </font>
    <font>
      <sz val="10"/>
      <color theme="0"/>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4"/>
        <bgColor theme="4"/>
      </patternFill>
    </fill>
    <fill>
      <patternFill patternType="solid">
        <fgColor theme="5" tint="0.59999389629810485"/>
        <bgColor indexed="64"/>
      </patternFill>
    </fill>
    <fill>
      <patternFill patternType="solid">
        <fgColor rgb="FF00305E"/>
        <bgColor indexed="64"/>
      </patternFill>
    </fill>
    <fill>
      <patternFill patternType="solid">
        <fgColor theme="5"/>
        <bgColor theme="5"/>
      </patternFill>
    </fill>
    <fill>
      <patternFill patternType="solid">
        <fgColor theme="5" tint="0.79998168889431442"/>
        <bgColor theme="5" tint="0.79998168889431442"/>
      </patternFill>
    </fill>
    <fill>
      <patternFill patternType="solid">
        <fgColor theme="1" tint="0.499984740745262"/>
        <bgColor indexed="64"/>
      </patternFill>
    </fill>
    <fill>
      <patternFill patternType="solid">
        <fgColor theme="5" tint="0.59999389629810485"/>
        <bgColor theme="5" tint="0.59999389629810485"/>
      </patternFill>
    </fill>
    <fill>
      <patternFill patternType="solid">
        <fgColor rgb="FFDCE6F2"/>
        <bgColor indexed="64"/>
      </patternFill>
    </fill>
    <fill>
      <patternFill patternType="solid">
        <fgColor theme="0"/>
        <bgColor indexed="64"/>
      </patternFill>
    </fill>
    <fill>
      <patternFill patternType="solid">
        <fgColor rgb="FF9CACB9"/>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rgb="FF00305E"/>
      </bottom>
      <diagonal/>
    </border>
    <border>
      <left/>
      <right/>
      <top/>
      <bottom style="thin">
        <color rgb="FF00305E"/>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theme="0"/>
      </right>
      <top/>
      <bottom/>
      <diagonal/>
    </border>
    <border>
      <left/>
      <right/>
      <top/>
      <bottom style="thin">
        <color theme="5" tint="0.39997558519241921"/>
      </bottom>
      <diagonal/>
    </border>
    <border>
      <left/>
      <right/>
      <top/>
      <bottom style="thin">
        <color indexed="64"/>
      </bottom>
      <diagonal/>
    </border>
    <border>
      <left/>
      <right/>
      <top/>
      <bottom style="thick">
        <color theme="0"/>
      </bottom>
      <diagonal/>
    </border>
    <border>
      <left/>
      <right/>
      <top/>
      <bottom style="thin">
        <color theme="0"/>
      </bottom>
      <diagonal/>
    </border>
    <border>
      <left style="thin">
        <color indexed="64"/>
      </left>
      <right style="thin">
        <color indexed="64"/>
      </right>
      <top/>
      <bottom style="thin">
        <color indexed="64"/>
      </bottom>
      <diagonal/>
    </border>
  </borders>
  <cellStyleXfs count="3">
    <xf numFmtId="0" fontId="0" fillId="0" borderId="0"/>
    <xf numFmtId="9" fontId="14" fillId="0" borderId="0" applyFont="0" applyFill="0" applyBorder="0" applyAlignment="0" applyProtection="0"/>
    <xf numFmtId="44" fontId="14" fillId="0" borderId="0" applyFont="0" applyFill="0" applyBorder="0" applyAlignment="0" applyProtection="0"/>
  </cellStyleXfs>
  <cellXfs count="163">
    <xf numFmtId="0" fontId="0" fillId="0" borderId="0" xfId="0"/>
    <xf numFmtId="0" fontId="0" fillId="0" borderId="3" xfId="0" applyFill="1" applyBorder="1" applyProtection="1"/>
    <xf numFmtId="0" fontId="4" fillId="4" borderId="0" xfId="0" applyFont="1" applyFill="1" applyBorder="1" applyAlignment="1" applyProtection="1">
      <alignment horizontal="left" vertical="center"/>
    </xf>
    <xf numFmtId="0" fontId="4" fillId="4" borderId="4" xfId="0" applyFont="1" applyFill="1" applyBorder="1" applyAlignment="1" applyProtection="1">
      <alignment horizontal="left" vertical="center"/>
    </xf>
    <xf numFmtId="0" fontId="0" fillId="0" borderId="0" xfId="0" applyFont="1" applyFill="1" applyBorder="1" applyAlignment="1" applyProtection="1">
      <alignment horizontal="center" vertical="center"/>
    </xf>
    <xf numFmtId="0" fontId="0" fillId="0" borderId="0" xfId="0" applyFill="1" applyBorder="1" applyAlignment="1" applyProtection="1">
      <alignment vertical="center"/>
    </xf>
    <xf numFmtId="0" fontId="2" fillId="0" borderId="0" xfId="0" applyFont="1" applyFill="1" applyBorder="1" applyAlignment="1" applyProtection="1">
      <alignment vertical="center"/>
    </xf>
    <xf numFmtId="0" fontId="0" fillId="0" borderId="0" xfId="0" applyFill="1" applyBorder="1" applyAlignment="1" applyProtection="1">
      <alignment horizontal="left" vertical="center"/>
    </xf>
    <xf numFmtId="0" fontId="2" fillId="0" borderId="0" xfId="0" applyFont="1"/>
    <xf numFmtId="0" fontId="0" fillId="0" borderId="0" xfId="0" applyBorder="1"/>
    <xf numFmtId="0" fontId="6" fillId="0" borderId="0" xfId="0" applyFont="1" applyFill="1" applyAlignment="1" applyProtection="1">
      <alignment horizontal="center" vertical="center"/>
    </xf>
    <xf numFmtId="0" fontId="10" fillId="0" borderId="0" xfId="0" applyFont="1" applyFill="1" applyBorder="1" applyAlignment="1" applyProtection="1">
      <alignment horizontal="center" vertical="center"/>
    </xf>
    <xf numFmtId="0" fontId="0" fillId="0" borderId="0" xfId="0" applyFont="1"/>
    <xf numFmtId="0" fontId="0" fillId="0" borderId="0" xfId="0" applyAlignment="1">
      <alignment vertical="center"/>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1" fillId="5" borderId="8" xfId="0" applyFont="1" applyFill="1" applyBorder="1" applyAlignment="1">
      <alignment vertical="center"/>
    </xf>
    <xf numFmtId="0" fontId="1" fillId="5" borderId="0" xfId="0" applyFont="1" applyFill="1" applyBorder="1" applyAlignment="1">
      <alignment horizontal="center" vertical="center"/>
    </xf>
    <xf numFmtId="0" fontId="3" fillId="0" borderId="0" xfId="0" applyFont="1" applyAlignment="1">
      <alignment horizontal="center"/>
    </xf>
    <xf numFmtId="0" fontId="8" fillId="0" borderId="0" xfId="0" applyFont="1" applyFill="1" applyBorder="1" applyAlignment="1" applyProtection="1">
      <alignment vertical="center"/>
    </xf>
    <xf numFmtId="0" fontId="0" fillId="0" borderId="1" xfId="0" applyFill="1" applyBorder="1" applyAlignment="1" applyProtection="1">
      <alignment horizontal="center" vertical="center"/>
      <protection locked="0"/>
    </xf>
    <xf numFmtId="0" fontId="0" fillId="0" borderId="1" xfId="0" applyBorder="1" applyAlignment="1">
      <alignment wrapText="1"/>
    </xf>
    <xf numFmtId="0" fontId="7" fillId="4" borderId="0" xfId="0" applyFont="1" applyFill="1" applyBorder="1" applyAlignment="1" applyProtection="1">
      <alignment vertical="center"/>
    </xf>
    <xf numFmtId="0" fontId="7" fillId="4" borderId="0" xfId="0" applyFont="1" applyFill="1" applyBorder="1" applyAlignment="1" applyProtection="1">
      <alignment horizontal="left" vertical="center"/>
    </xf>
    <xf numFmtId="0" fontId="11" fillId="8" borderId="9" xfId="0" applyFont="1" applyFill="1" applyBorder="1"/>
    <xf numFmtId="0" fontId="11" fillId="8" borderId="9" xfId="0" applyFont="1" applyFill="1" applyBorder="1" applyAlignment="1">
      <alignment horizontal="left"/>
    </xf>
    <xf numFmtId="0" fontId="6" fillId="9" borderId="0" xfId="0" applyFont="1" applyFill="1" applyBorder="1"/>
    <xf numFmtId="14" fontId="6" fillId="9" borderId="0" xfId="0" applyNumberFormat="1" applyFont="1" applyFill="1" applyBorder="1" applyAlignment="1">
      <alignment horizontal="left"/>
    </xf>
    <xf numFmtId="0" fontId="6" fillId="9" borderId="0" xfId="0" applyFont="1" applyFill="1"/>
    <xf numFmtId="14" fontId="6" fillId="9" borderId="0" xfId="0" applyNumberFormat="1" applyFont="1" applyFill="1" applyAlignment="1">
      <alignment horizontal="left"/>
    </xf>
    <xf numFmtId="0" fontId="12" fillId="9" borderId="0" xfId="0" applyFont="1" applyFill="1"/>
    <xf numFmtId="14" fontId="12" fillId="9" borderId="0" xfId="0" applyNumberFormat="1" applyFont="1" applyFill="1" applyAlignment="1">
      <alignment horizontal="left"/>
    </xf>
    <xf numFmtId="0" fontId="1" fillId="10" borderId="0" xfId="0" applyFont="1" applyFill="1" applyBorder="1" applyAlignment="1" applyProtection="1">
      <alignment vertical="center"/>
    </xf>
    <xf numFmtId="0" fontId="3" fillId="0" borderId="0" xfId="0" applyFont="1" applyProtection="1"/>
    <xf numFmtId="0" fontId="0" fillId="0" borderId="0" xfId="0" applyAlignment="1">
      <alignment horizontal="center" vertical="top"/>
    </xf>
    <xf numFmtId="0" fontId="0" fillId="0" borderId="0" xfId="0" applyAlignment="1">
      <alignment horizontal="center"/>
    </xf>
    <xf numFmtId="0" fontId="0" fillId="0" borderId="10" xfId="0" applyBorder="1" applyAlignment="1" applyProtection="1">
      <alignment vertical="center"/>
    </xf>
    <xf numFmtId="0" fontId="0" fillId="0" borderId="0" xfId="0" applyAlignment="1">
      <alignment vertical="top"/>
    </xf>
    <xf numFmtId="0" fontId="0" fillId="0" borderId="0" xfId="0" applyAlignment="1">
      <alignment vertical="top" wrapText="1"/>
    </xf>
    <xf numFmtId="0" fontId="0" fillId="0" borderId="0" xfId="0" applyFill="1" applyAlignment="1" applyProtection="1">
      <alignment horizontal="left" vertical="center"/>
    </xf>
    <xf numFmtId="0" fontId="17" fillId="0" borderId="0" xfId="0" applyFont="1" applyAlignment="1" applyProtection="1">
      <alignment horizontal="center" vertical="center"/>
    </xf>
    <xf numFmtId="0" fontId="0" fillId="3" borderId="1" xfId="0" applyFill="1" applyBorder="1" applyAlignment="1" applyProtection="1">
      <alignment horizontal="center" vertical="center"/>
      <protection locked="0"/>
    </xf>
    <xf numFmtId="14" fontId="0" fillId="3" borderId="1" xfId="0" applyNumberFormat="1" applyFill="1" applyBorder="1" applyAlignment="1" applyProtection="1">
      <alignment horizontal="center" vertical="center"/>
      <protection locked="0"/>
    </xf>
    <xf numFmtId="0" fontId="0" fillId="0" borderId="0" xfId="0" applyFill="1" applyBorder="1" applyAlignment="1">
      <alignment vertical="center"/>
    </xf>
    <xf numFmtId="0" fontId="4" fillId="0" borderId="0" xfId="0" applyFont="1" applyFill="1"/>
    <xf numFmtId="0" fontId="11" fillId="8" borderId="11" xfId="0" applyFont="1" applyFill="1" applyBorder="1" applyAlignment="1">
      <alignment horizontal="left"/>
    </xf>
    <xf numFmtId="0" fontId="11" fillId="8" borderId="11" xfId="0" applyFont="1" applyFill="1" applyBorder="1"/>
    <xf numFmtId="0" fontId="11" fillId="8" borderId="11" xfId="0" applyFont="1" applyFill="1" applyBorder="1" applyAlignment="1">
      <alignment horizontal="center"/>
    </xf>
    <xf numFmtId="0" fontId="0" fillId="11" borderId="12" xfId="0" applyFill="1" applyBorder="1" applyAlignment="1">
      <alignment horizontal="left"/>
    </xf>
    <xf numFmtId="0" fontId="0" fillId="11" borderId="12" xfId="0" applyFill="1" applyBorder="1" applyAlignment="1">
      <alignment horizontal="center"/>
    </xf>
    <xf numFmtId="0" fontId="0" fillId="9" borderId="12" xfId="0" applyFill="1" applyBorder="1" applyAlignment="1">
      <alignment horizontal="left"/>
    </xf>
    <xf numFmtId="0" fontId="0" fillId="9" borderId="12" xfId="0" applyFill="1" applyBorder="1" applyAlignment="1">
      <alignment horizontal="center"/>
    </xf>
    <xf numFmtId="0" fontId="16" fillId="0" borderId="0" xfId="0" applyFont="1"/>
    <xf numFmtId="0" fontId="16" fillId="0" borderId="0" xfId="0" applyFont="1" applyAlignment="1">
      <alignment horizontal="center"/>
    </xf>
    <xf numFmtId="0" fontId="2" fillId="0" borderId="0" xfId="0" applyFont="1" applyAlignment="1">
      <alignment horizontal="right"/>
    </xf>
    <xf numFmtId="0" fontId="15" fillId="7" borderId="0" xfId="0" applyFont="1" applyFill="1" applyBorder="1" applyAlignment="1" applyProtection="1">
      <alignment vertical="center"/>
    </xf>
    <xf numFmtId="0" fontId="20" fillId="7" borderId="0" xfId="0" applyFont="1" applyFill="1" applyBorder="1" applyAlignment="1" applyProtection="1">
      <alignment horizontal="right" vertical="center"/>
    </xf>
    <xf numFmtId="0" fontId="3" fillId="7" borderId="0" xfId="0" applyFont="1" applyFill="1" applyBorder="1" applyAlignment="1" applyProtection="1">
      <alignment horizontal="right" vertical="center"/>
    </xf>
    <xf numFmtId="0" fontId="0" fillId="0" borderId="0" xfId="0" applyFill="1" applyProtection="1"/>
    <xf numFmtId="0" fontId="21" fillId="0" borderId="0" xfId="0" applyFont="1" applyFill="1" applyBorder="1" applyProtection="1"/>
    <xf numFmtId="0" fontId="11" fillId="0" borderId="0"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9" fillId="0" borderId="0" xfId="0" applyFont="1" applyFill="1" applyBorder="1" applyProtection="1"/>
    <xf numFmtId="0" fontId="6" fillId="0" borderId="0" xfId="0" applyFont="1" applyFill="1" applyBorder="1" applyProtection="1"/>
    <xf numFmtId="0" fontId="19" fillId="0" borderId="0" xfId="0" applyFont="1" applyFill="1" applyBorder="1" applyAlignment="1" applyProtection="1">
      <alignment horizontal="left" vertical="center"/>
    </xf>
    <xf numFmtId="0" fontId="11" fillId="10" borderId="0" xfId="0" applyFont="1" applyFill="1" applyBorder="1" applyAlignment="1" applyProtection="1">
      <alignment vertical="center"/>
    </xf>
    <xf numFmtId="0" fontId="6" fillId="0" borderId="0" xfId="0" applyFont="1"/>
    <xf numFmtId="0" fontId="23" fillId="10" borderId="0" xfId="0" applyFont="1" applyFill="1" applyBorder="1" applyAlignment="1" applyProtection="1">
      <alignment vertical="center"/>
    </xf>
    <xf numFmtId="0" fontId="20" fillId="10" borderId="0" xfId="0" applyFont="1" applyFill="1" applyBorder="1" applyAlignment="1" applyProtection="1">
      <alignment horizontal="right" vertical="center"/>
    </xf>
    <xf numFmtId="0" fontId="11" fillId="0" borderId="0" xfId="0" applyFont="1" applyFill="1" applyBorder="1" applyAlignment="1">
      <alignment vertical="center"/>
    </xf>
    <xf numFmtId="0" fontId="19" fillId="3" borderId="1" xfId="0" applyFont="1" applyFill="1" applyBorder="1" applyAlignment="1" applyProtection="1">
      <alignment horizontal="center" vertical="center"/>
      <protection locked="0"/>
    </xf>
    <xf numFmtId="10" fontId="19" fillId="0" borderId="1" xfId="1" applyNumberFormat="1"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8" fillId="0" borderId="0" xfId="0" applyFont="1" applyFill="1" applyBorder="1" applyAlignment="1" applyProtection="1">
      <alignment horizontal="right" vertical="center" indent="1"/>
    </xf>
    <xf numFmtId="0" fontId="18" fillId="2" borderId="1" xfId="0" applyFont="1" applyFill="1" applyBorder="1" applyAlignment="1" applyProtection="1">
      <alignment horizontal="center" vertical="center"/>
    </xf>
    <xf numFmtId="10" fontId="18" fillId="2" borderId="13" xfId="0" applyNumberFormat="1" applyFont="1" applyFill="1" applyBorder="1" applyAlignment="1" applyProtection="1">
      <alignment horizontal="center" vertical="center"/>
    </xf>
    <xf numFmtId="0" fontId="18" fillId="2" borderId="13" xfId="0" applyFont="1" applyFill="1" applyBorder="1" applyAlignment="1" applyProtection="1">
      <alignment horizontal="center" vertical="center"/>
    </xf>
    <xf numFmtId="0" fontId="18" fillId="15" borderId="1" xfId="0" applyFont="1" applyFill="1" applyBorder="1" applyAlignment="1">
      <alignment horizontal="center" vertical="center" wrapText="1"/>
    </xf>
    <xf numFmtId="0" fontId="18" fillId="12" borderId="1" xfId="0" applyFont="1" applyFill="1" applyBorder="1" applyAlignment="1">
      <alignment vertical="center" wrapText="1"/>
    </xf>
    <xf numFmtId="0" fontId="18" fillId="1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2" borderId="1" xfId="0" applyFont="1" applyFill="1" applyBorder="1" applyAlignment="1">
      <alignment vertical="center" wrapText="1"/>
    </xf>
    <xf numFmtId="0" fontId="22" fillId="2" borderId="1" xfId="0" applyFont="1" applyFill="1" applyBorder="1" applyAlignment="1">
      <alignment horizontal="center" vertical="center" wrapText="1"/>
    </xf>
    <xf numFmtId="14" fontId="22" fillId="2" borderId="1" xfId="0" applyNumberFormat="1" applyFont="1" applyFill="1" applyBorder="1" applyAlignment="1">
      <alignment horizontal="center" vertical="center" wrapText="1"/>
    </xf>
    <xf numFmtId="164" fontId="22" fillId="2" borderId="1" xfId="2" applyNumberFormat="1" applyFont="1" applyFill="1" applyBorder="1" applyAlignment="1">
      <alignment horizontal="center" vertical="center" wrapText="1"/>
    </xf>
    <xf numFmtId="10" fontId="22" fillId="2" borderId="1" xfId="1" applyNumberFormat="1" applyFont="1" applyFill="1" applyBorder="1" applyAlignment="1">
      <alignment horizontal="center" vertical="center" wrapText="1"/>
    </xf>
    <xf numFmtId="0" fontId="19" fillId="2" borderId="1" xfId="0" applyFont="1" applyFill="1" applyBorder="1" applyAlignment="1" applyProtection="1">
      <alignment horizontal="center" vertical="center"/>
    </xf>
    <xf numFmtId="0" fontId="19" fillId="3" borderId="1" xfId="0" applyFont="1" applyFill="1" applyBorder="1" applyAlignment="1" applyProtection="1">
      <alignment vertical="center"/>
      <protection locked="0"/>
    </xf>
    <xf numFmtId="1" fontId="19" fillId="3" borderId="1" xfId="0" applyNumberFormat="1" applyFont="1" applyFill="1" applyBorder="1" applyAlignment="1" applyProtection="1">
      <alignment horizontal="center" vertical="center"/>
      <protection locked="0"/>
    </xf>
    <xf numFmtId="164" fontId="19" fillId="3" borderId="1" xfId="2" applyNumberFormat="1" applyFont="1" applyFill="1" applyBorder="1" applyAlignment="1" applyProtection="1">
      <alignment horizontal="center" vertical="center"/>
      <protection locked="0"/>
    </xf>
    <xf numFmtId="10" fontId="6" fillId="0" borderId="1" xfId="1" applyNumberFormat="1" applyFont="1" applyBorder="1" applyAlignment="1">
      <alignment horizontal="center" vertical="center"/>
    </xf>
    <xf numFmtId="0" fontId="4" fillId="0" borderId="0" xfId="0" applyFont="1"/>
    <xf numFmtId="0" fontId="19" fillId="3" borderId="1" xfId="0" applyNumberFormat="1" applyFont="1" applyFill="1" applyBorder="1" applyAlignment="1" applyProtection="1">
      <alignment horizontal="center" vertical="center"/>
      <protection locked="0"/>
    </xf>
    <xf numFmtId="1" fontId="19" fillId="0" borderId="1" xfId="0" applyNumberFormat="1" applyFont="1" applyFill="1" applyBorder="1" applyAlignment="1" applyProtection="1">
      <alignment horizontal="center" vertical="center"/>
    </xf>
    <xf numFmtId="0" fontId="6" fillId="0" borderId="1" xfId="1" applyNumberFormat="1" applyFont="1" applyBorder="1" applyAlignment="1">
      <alignment horizontal="center" vertical="center"/>
    </xf>
    <xf numFmtId="0" fontId="18" fillId="12" borderId="1" xfId="0" applyFont="1" applyFill="1" applyBorder="1" applyAlignment="1">
      <alignment horizontal="center" vertical="center"/>
    </xf>
    <xf numFmtId="14" fontId="19" fillId="3" borderId="1" xfId="0" applyNumberFormat="1" applyFont="1" applyFill="1" applyBorder="1" applyAlignment="1" applyProtection="1">
      <alignment horizontal="center" vertical="center"/>
      <protection locked="0"/>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Fill="1" applyAlignment="1" applyProtection="1">
      <alignment horizontal="left" vertical="center"/>
    </xf>
    <xf numFmtId="0" fontId="0" fillId="0" borderId="0" xfId="0" applyAlignment="1">
      <alignment horizontal="left" vertical="top" wrapText="1"/>
    </xf>
    <xf numFmtId="0" fontId="11" fillId="13" borderId="0" xfId="0" applyFont="1" applyFill="1" applyBorder="1" applyAlignment="1" applyProtection="1">
      <alignment vertical="center"/>
    </xf>
    <xf numFmtId="0" fontId="23" fillId="13" borderId="0" xfId="0" applyFont="1" applyFill="1" applyBorder="1" applyAlignment="1" applyProtection="1">
      <alignment vertical="center"/>
    </xf>
    <xf numFmtId="0" fontId="20" fillId="13" borderId="0" xfId="0" applyFont="1" applyFill="1" applyBorder="1" applyAlignment="1" applyProtection="1">
      <alignment horizontal="right" vertical="center"/>
    </xf>
    <xf numFmtId="0" fontId="0" fillId="13" borderId="0" xfId="0" applyFill="1" applyBorder="1"/>
    <xf numFmtId="0" fontId="19" fillId="13" borderId="0" xfId="0" applyFont="1" applyFill="1" applyBorder="1" applyAlignment="1" applyProtection="1">
      <alignment horizontal="left" vertical="center"/>
    </xf>
    <xf numFmtId="0" fontId="19" fillId="13" borderId="0" xfId="0" applyFont="1" applyFill="1" applyBorder="1" applyProtection="1"/>
    <xf numFmtId="9" fontId="0" fillId="0" borderId="0" xfId="1" applyFont="1" applyAlignment="1">
      <alignment vertical="center"/>
    </xf>
    <xf numFmtId="9" fontId="0" fillId="0" borderId="0" xfId="1" applyFont="1" applyAlignment="1">
      <alignment vertical="top" wrapText="1"/>
    </xf>
    <xf numFmtId="9" fontId="0" fillId="0" borderId="0" xfId="1" applyFont="1" applyAlignment="1">
      <alignment wrapText="1"/>
    </xf>
    <xf numFmtId="0" fontId="7" fillId="0" borderId="7" xfId="0" applyFont="1" applyBorder="1" applyAlignment="1">
      <alignment horizontal="center" vertical="center"/>
    </xf>
    <xf numFmtId="0" fontId="8" fillId="0" borderId="0" xfId="0" applyFont="1" applyAlignment="1">
      <alignment horizontal="center" vertical="center" wrapText="1"/>
    </xf>
    <xf numFmtId="0" fontId="5" fillId="2" borderId="1" xfId="0" applyFont="1" applyFill="1" applyBorder="1" applyAlignment="1" applyProtection="1">
      <alignment horizontal="left" vertical="center" indent="3"/>
    </xf>
    <xf numFmtId="0" fontId="6" fillId="0" borderId="1" xfId="0" applyFont="1" applyFill="1" applyBorder="1" applyAlignment="1" applyProtection="1">
      <alignment horizontal="left" vertical="center" wrapText="1" indent="3"/>
    </xf>
    <xf numFmtId="0" fontId="2" fillId="3" borderId="1" xfId="0" applyFont="1" applyFill="1" applyBorder="1" applyAlignment="1" applyProtection="1">
      <alignment horizontal="center" vertical="center"/>
      <protection locked="0"/>
    </xf>
    <xf numFmtId="14" fontId="5" fillId="0" borderId="3" xfId="0" applyNumberFormat="1" applyFont="1" applyFill="1" applyBorder="1" applyAlignment="1" applyProtection="1">
      <alignment horizontal="right" vertical="center"/>
    </xf>
    <xf numFmtId="0" fontId="5" fillId="0" borderId="3" xfId="0" applyFont="1" applyFill="1" applyBorder="1" applyAlignment="1" applyProtection="1">
      <alignment horizontal="right" vertical="center"/>
    </xf>
    <xf numFmtId="0" fontId="9" fillId="7" borderId="0" xfId="0" applyFont="1" applyFill="1" applyBorder="1" applyAlignment="1" applyProtection="1">
      <alignment horizontal="center" vertical="center"/>
    </xf>
    <xf numFmtId="0" fontId="0" fillId="3" borderId="2" xfId="0" applyFill="1" applyBorder="1" applyAlignment="1" applyProtection="1">
      <alignment horizontal="left" vertical="center" indent="1"/>
      <protection locked="0"/>
    </xf>
    <xf numFmtId="0" fontId="0" fillId="3" borderId="5" xfId="0" applyFill="1" applyBorder="1" applyAlignment="1" applyProtection="1">
      <alignment horizontal="left" vertical="center" indent="1"/>
      <protection locked="0"/>
    </xf>
    <xf numFmtId="0" fontId="0" fillId="3" borderId="6" xfId="0" applyFill="1" applyBorder="1" applyAlignment="1" applyProtection="1">
      <alignment horizontal="left" vertical="center" indent="1"/>
      <protection locked="0"/>
    </xf>
    <xf numFmtId="0" fontId="0" fillId="3" borderId="1" xfId="0" applyFill="1" applyBorder="1" applyAlignment="1" applyProtection="1">
      <alignment horizontal="left" vertical="center" indent="1"/>
      <protection locked="0"/>
    </xf>
    <xf numFmtId="0" fontId="0" fillId="0" borderId="0" xfId="0" applyAlignment="1">
      <alignment horizontal="left" vertical="top" wrapText="1"/>
    </xf>
    <xf numFmtId="0" fontId="0" fillId="3" borderId="2" xfId="0" applyNumberFormat="1" applyFill="1" applyBorder="1" applyAlignment="1" applyProtection="1">
      <alignment horizontal="center" vertical="center"/>
      <protection locked="0"/>
    </xf>
    <xf numFmtId="0" fontId="0" fillId="3" borderId="5" xfId="0" applyNumberFormat="1" applyFill="1" applyBorder="1" applyAlignment="1" applyProtection="1">
      <alignment horizontal="center" vertical="center"/>
      <protection locked="0"/>
    </xf>
    <xf numFmtId="0" fontId="0" fillId="3" borderId="6" xfId="0" applyNumberFormat="1" applyFill="1" applyBorder="1" applyAlignment="1" applyProtection="1">
      <alignment horizontal="center" vertical="center"/>
      <protection locked="0"/>
    </xf>
    <xf numFmtId="14" fontId="0" fillId="3" borderId="2" xfId="0" applyNumberFormat="1" applyFill="1" applyBorder="1" applyAlignment="1" applyProtection="1">
      <alignment horizontal="center" vertical="center"/>
      <protection locked="0"/>
    </xf>
    <xf numFmtId="14" fontId="0" fillId="3" borderId="5" xfId="0" applyNumberFormat="1" applyFill="1" applyBorder="1" applyAlignment="1" applyProtection="1">
      <alignment horizontal="center" vertical="center"/>
      <protection locked="0"/>
    </xf>
    <xf numFmtId="14" fontId="0" fillId="3" borderId="6" xfId="0" applyNumberFormat="1" applyFill="1" applyBorder="1" applyAlignment="1" applyProtection="1">
      <alignment horizontal="center" vertical="center"/>
      <protection locked="0"/>
    </xf>
    <xf numFmtId="10" fontId="0" fillId="3" borderId="2" xfId="0" applyNumberFormat="1" applyFill="1" applyBorder="1" applyAlignment="1" applyProtection="1">
      <alignment horizontal="center" vertical="center"/>
      <protection locked="0"/>
    </xf>
    <xf numFmtId="10" fontId="0" fillId="3" borderId="5" xfId="0" applyNumberFormat="1" applyFill="1" applyBorder="1" applyAlignment="1" applyProtection="1">
      <alignment horizontal="center" vertical="center"/>
      <protection locked="0"/>
    </xf>
    <xf numFmtId="10" fontId="0" fillId="3" borderId="6" xfId="0" applyNumberFormat="1" applyFill="1" applyBorder="1" applyAlignment="1" applyProtection="1">
      <alignment horizontal="center" vertical="center"/>
      <protection locked="0"/>
    </xf>
    <xf numFmtId="0" fontId="0" fillId="0" borderId="0" xfId="0" applyAlignment="1">
      <alignment horizontal="left" vertical="center" wrapText="1"/>
    </xf>
    <xf numFmtId="0" fontId="0" fillId="3" borderId="2"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0" borderId="10" xfId="0" applyBorder="1" applyAlignment="1" applyProtection="1">
      <alignment horizontal="left" vertical="center"/>
      <protection locked="0"/>
    </xf>
    <xf numFmtId="14" fontId="0" fillId="0" borderId="10" xfId="0" applyNumberFormat="1" applyBorder="1" applyAlignment="1" applyProtection="1">
      <alignment horizontal="left" vertical="center"/>
      <protection locked="0"/>
    </xf>
    <xf numFmtId="0" fontId="13" fillId="0" borderId="0" xfId="0" applyFont="1" applyAlignment="1">
      <alignment horizontal="left" vertical="top" wrapText="1"/>
    </xf>
    <xf numFmtId="0" fontId="17" fillId="0" borderId="0" xfId="0" applyFont="1" applyAlignment="1" applyProtection="1">
      <alignment horizontal="center" vertical="center"/>
    </xf>
    <xf numFmtId="0" fontId="0" fillId="0" borderId="0" xfId="0" applyAlignment="1">
      <alignment vertical="top" wrapText="1"/>
    </xf>
    <xf numFmtId="0" fontId="0" fillId="0" borderId="0" xfId="0" applyAlignment="1">
      <alignment wrapText="1"/>
    </xf>
    <xf numFmtId="9" fontId="0" fillId="0" borderId="0" xfId="1" applyFont="1" applyAlignment="1">
      <alignment vertical="top" wrapText="1"/>
    </xf>
    <xf numFmtId="9" fontId="0" fillId="0" borderId="0" xfId="1" applyFont="1" applyAlignment="1">
      <alignment wrapText="1"/>
    </xf>
    <xf numFmtId="0" fontId="19" fillId="3" borderId="2" xfId="0" applyFont="1" applyFill="1" applyBorder="1" applyAlignment="1" applyProtection="1">
      <alignment horizontal="left" vertical="center"/>
      <protection locked="0"/>
    </xf>
    <xf numFmtId="0" fontId="19" fillId="3" borderId="6" xfId="0" applyFont="1" applyFill="1" applyBorder="1" applyAlignment="1" applyProtection="1">
      <alignment horizontal="left" vertical="center"/>
      <protection locked="0"/>
    </xf>
    <xf numFmtId="0" fontId="19" fillId="0" borderId="1" xfId="0" applyFont="1" applyFill="1" applyBorder="1" applyAlignment="1" applyProtection="1">
      <alignment horizontal="left" vertical="center"/>
    </xf>
    <xf numFmtId="0" fontId="11" fillId="10" borderId="0" xfId="0" applyFont="1" applyFill="1" applyBorder="1" applyAlignment="1" applyProtection="1">
      <alignment horizontal="left" vertical="center"/>
    </xf>
    <xf numFmtId="0" fontId="18" fillId="1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4" fillId="12" borderId="1" xfId="0" applyFont="1" applyFill="1" applyBorder="1" applyAlignment="1">
      <alignment horizontal="center" vertical="center"/>
    </xf>
    <xf numFmtId="0" fontId="6" fillId="3" borderId="1" xfId="0" applyFont="1" applyFill="1" applyBorder="1" applyAlignment="1" applyProtection="1">
      <alignment horizontal="center" vertical="center"/>
      <protection locked="0"/>
    </xf>
    <xf numFmtId="0" fontId="4" fillId="12" borderId="1" xfId="0" applyFont="1" applyFill="1" applyBorder="1" applyAlignment="1">
      <alignment horizontal="left" vertical="center"/>
    </xf>
    <xf numFmtId="0" fontId="6" fillId="0" borderId="1" xfId="0" applyFont="1" applyBorder="1" applyAlignment="1">
      <alignment horizontal="left" vertical="center"/>
    </xf>
    <xf numFmtId="0" fontId="6" fillId="13" borderId="1" xfId="0" applyFont="1" applyFill="1" applyBorder="1" applyAlignment="1" applyProtection="1">
      <alignment horizontal="center" vertical="center"/>
    </xf>
    <xf numFmtId="0" fontId="19" fillId="0" borderId="0" xfId="0" applyFont="1" applyFill="1" applyBorder="1" applyAlignment="1" applyProtection="1">
      <alignment horizontal="left" vertical="center" wrapText="1"/>
    </xf>
    <xf numFmtId="0" fontId="19" fillId="3" borderId="1" xfId="0" applyFont="1" applyFill="1" applyBorder="1" applyAlignment="1" applyProtection="1">
      <alignment horizontal="left"/>
      <protection locked="0"/>
    </xf>
    <xf numFmtId="0" fontId="19" fillId="13" borderId="0" xfId="0" applyFont="1" applyFill="1" applyBorder="1" applyAlignment="1" applyProtection="1">
      <alignment horizontal="left" vertical="center"/>
    </xf>
    <xf numFmtId="0" fontId="11" fillId="14" borderId="1" xfId="0" applyFont="1" applyFill="1" applyBorder="1" applyAlignment="1">
      <alignment horizontal="center" vertical="center"/>
    </xf>
    <xf numFmtId="0" fontId="18" fillId="12" borderId="1" xfId="0" applyFont="1" applyFill="1" applyBorder="1" applyAlignment="1">
      <alignment horizontal="left" vertical="center"/>
    </xf>
    <xf numFmtId="0" fontId="0" fillId="6" borderId="0" xfId="0" applyFill="1" applyAlignment="1">
      <alignment horizontal="center"/>
    </xf>
  </cellXfs>
  <cellStyles count="3">
    <cellStyle name="Currency" xfId="2" builtinId="4"/>
    <cellStyle name="Normal" xfId="0" builtinId="0"/>
    <cellStyle name="Percent" xfId="1" builtinId="5"/>
  </cellStyles>
  <dxfs count="17">
    <dxf>
      <font>
        <color theme="0"/>
      </font>
      <fill>
        <gradientFill degree="90">
          <stop position="0">
            <color theme="6"/>
          </stop>
          <stop position="1">
            <color theme="6" tint="-0.25098422193060094"/>
          </stop>
        </gradientFill>
      </fill>
      <border>
        <left style="thin">
          <color theme="6" tint="-0.499984740745262"/>
        </left>
        <right style="thin">
          <color theme="6" tint="-0.499984740745262"/>
        </right>
        <top style="thin">
          <color theme="6" tint="-0.499984740745262"/>
        </top>
        <bottom style="thin">
          <color theme="6" tint="-0.499984740745262"/>
        </bottom>
      </border>
    </dxf>
    <dxf>
      <border>
        <left style="thin">
          <color auto="1"/>
        </left>
        <right style="thin">
          <color auto="1"/>
        </right>
        <top style="thin">
          <color auto="1"/>
        </top>
        <bottom style="thin">
          <color auto="1"/>
        </bottom>
        <vertical/>
        <horizontal/>
      </border>
    </dxf>
    <dxf>
      <font>
        <b/>
        <i val="0"/>
        <color rgb="FFFF0000"/>
      </font>
      <border>
        <left/>
        <right/>
        <top/>
        <bottom/>
        <vertical/>
        <horizontal/>
      </border>
    </dxf>
    <dxf>
      <font>
        <color theme="0"/>
      </font>
      <fill>
        <patternFill>
          <bgColor theme="0"/>
        </patternFill>
      </fill>
      <border>
        <left/>
        <right/>
        <top/>
        <bottom/>
        <vertical/>
        <horizontal/>
      </border>
    </dxf>
    <dxf>
      <font>
        <b val="0"/>
        <i val="0"/>
      </font>
      <fill>
        <patternFill patternType="lightGray">
          <fgColor theme="6" tint="0.79998168889431442"/>
          <bgColor auto="1"/>
        </patternFill>
      </fill>
    </dxf>
    <dxf>
      <font>
        <b/>
        <i val="0"/>
      </font>
      <fill>
        <patternFill>
          <bgColor theme="6" tint="0.59996337778862885"/>
        </patternFill>
      </fill>
      <border>
        <left style="thin">
          <color theme="6" tint="-0.24994659260841701"/>
        </left>
        <right style="thin">
          <color theme="6" tint="-0.24994659260841701"/>
        </right>
        <top style="thin">
          <color theme="6" tint="-0.24994659260841701"/>
        </top>
        <bottom style="thin">
          <color theme="6" tint="-0.24994659260841701"/>
        </bottom>
      </border>
    </dxf>
    <dxf>
      <font>
        <b/>
        <i val="0"/>
      </font>
      <fill>
        <patternFill>
          <bgColor theme="6" tint="0.59996337778862885"/>
        </patternFill>
      </fill>
      <border>
        <left style="thin">
          <color theme="6" tint="-0.24994659260841701"/>
        </left>
        <right style="thin">
          <color theme="6" tint="-0.24994659260841701"/>
        </right>
        <top style="thin">
          <color theme="6" tint="-0.24994659260841701"/>
        </top>
        <bottom style="thin">
          <color theme="6" tint="-0.24994659260841701"/>
        </bottom>
      </border>
    </dxf>
    <dxf>
      <font>
        <color theme="0"/>
      </font>
      <fill>
        <gradientFill degree="90">
          <stop position="0">
            <color theme="6"/>
          </stop>
          <stop position="1">
            <color theme="6" tint="-0.25098422193060094"/>
          </stop>
        </gradientFill>
      </fill>
      <border>
        <left style="thin">
          <color theme="6" tint="-0.499984740745262"/>
        </left>
        <right style="thin">
          <color theme="6" tint="-0.499984740745262"/>
        </right>
        <top style="thin">
          <color theme="6" tint="-0.499984740745262"/>
        </top>
        <bottom style="thin">
          <color theme="6" tint="-0.499984740745262"/>
        </bottom>
      </border>
    </dxf>
    <dxf>
      <font>
        <b/>
        <i val="0"/>
        <color theme="0"/>
      </font>
      <fill>
        <patternFill>
          <bgColor theme="5" tint="-0.24994659260841701"/>
        </patternFill>
      </fill>
    </dxf>
    <dxf>
      <numFmt numFmtId="0" formatCode="General"/>
    </dxf>
    <dxf>
      <font>
        <b val="0"/>
        <i val="0"/>
        <strike val="0"/>
        <condense val="0"/>
        <extend val="0"/>
        <outline val="0"/>
        <shadow val="0"/>
        <u val="none"/>
        <vertAlign val="baseline"/>
        <sz val="10"/>
        <color theme="1"/>
        <name val="Calibri"/>
        <scheme val="minor"/>
      </font>
      <numFmt numFmtId="19" formatCode="m/d/yyyy"/>
      <fill>
        <patternFill patternType="solid">
          <fgColor theme="5" tint="0.79998168889431442"/>
          <bgColor theme="5" tint="0.79998168889431442"/>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border outline="0">
        <bottom style="thin">
          <color theme="5" tint="0.39997558519241921"/>
        </bottom>
      </border>
    </dxf>
    <dxf>
      <font>
        <b/>
        <i val="0"/>
        <strike val="0"/>
        <condense val="0"/>
        <extend val="0"/>
        <outline val="0"/>
        <shadow val="0"/>
        <u val="none"/>
        <vertAlign val="baseline"/>
        <sz val="10"/>
        <color theme="0"/>
        <name val="Calibri"/>
        <scheme val="minor"/>
      </font>
      <fill>
        <patternFill patternType="solid">
          <fgColor theme="5"/>
          <bgColor theme="5"/>
        </patternFill>
      </fill>
    </dxf>
  </dxfs>
  <tableStyles count="0" defaultTableStyle="TableStyleMedium9" defaultPivotStyle="PivotStyleLight16"/>
  <colors>
    <mruColors>
      <color rgb="FFFFFFCC"/>
      <color rgb="FF9CACB9"/>
      <color rgb="FF0030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CONFIG_PROJ_TYPE_INDEX"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RGET_TOP_WELCOME"/></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hyperlink" Target="#IVW!A1"/><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hyperlink" Target="#IVW!A1"/><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hyperlink" Target="#IVW!A1"/><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hyperlink" Target="#IVW!A1"/><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hyperlink" Target="#IVW!A1"/><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hyperlink" Target="#IVW!A1"/><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hyperlink" Target="#IVW!A1"/><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hyperlink" Target="#IVW!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hyperlink" Target="#IVW!A1"/><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hyperlink" Target="#IVW!A1"/><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RGET_TOP"/></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19049</xdr:colOff>
      <xdr:row>20</xdr:row>
      <xdr:rowOff>209550</xdr:rowOff>
    </xdr:from>
    <xdr:to>
      <xdr:col>15</xdr:col>
      <xdr:colOff>695325</xdr:colOff>
      <xdr:row>21</xdr:row>
      <xdr:rowOff>226528</xdr:rowOff>
    </xdr:to>
    <xdr:sp macro="" textlink="DOC_ID_AHP_DISPLAY">
      <xdr:nvSpPr>
        <xdr:cNvPr id="9" name="FOOTER_BG"/>
        <xdr:cNvSpPr/>
      </xdr:nvSpPr>
      <xdr:spPr>
        <a:xfrm>
          <a:off x="5067299" y="6400800"/>
          <a:ext cx="8534401" cy="293203"/>
        </a:xfrm>
        <a:prstGeom prst="rect">
          <a:avLst/>
        </a:prstGeom>
        <a:solidFill>
          <a:srgbClr val="00305E"/>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r"/>
          <a:fld id="{F051AB09-EA2B-4239-BDB5-C46F5205959F}" type="TxLink">
            <a:rPr lang="en-US" sz="1000" b="1" i="0" u="none" strike="noStrike">
              <a:solidFill>
                <a:schemeClr val="bg1"/>
              </a:solidFill>
              <a:latin typeface="Calibri"/>
              <a:cs typeface="Calibri"/>
            </a:rPr>
            <a:pPr algn="r"/>
            <a:t>AHP-141: Affordable Housing Program Progress Report Form</a:t>
          </a:fld>
          <a:endParaRPr lang="en-US" sz="1000" b="1">
            <a:solidFill>
              <a:schemeClr val="bg1"/>
            </a:solidFill>
          </a:endParaRPr>
        </a:p>
      </xdr:txBody>
    </xdr:sp>
    <xdr:clientData fPrintsWithSheet="0"/>
  </xdr:twoCellAnchor>
  <xdr:twoCellAnchor editAs="oneCell">
    <xdr:from>
      <xdr:col>8</xdr:col>
      <xdr:colOff>638866</xdr:colOff>
      <xdr:row>0</xdr:row>
      <xdr:rowOff>47625</xdr:rowOff>
    </xdr:from>
    <xdr:to>
      <xdr:col>11</xdr:col>
      <xdr:colOff>95944</xdr:colOff>
      <xdr:row>2</xdr:row>
      <xdr:rowOff>28576</xdr:rowOff>
    </xdr:to>
    <xdr:pic>
      <xdr:nvPicPr>
        <xdr:cNvPr id="10" name="WELCOME_HEADER_IMG" descr="Medium.gif">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3610666" y="47625"/>
          <a:ext cx="1600203" cy="533401"/>
        </a:xfrm>
        <a:prstGeom prst="rect">
          <a:avLst/>
        </a:prstGeom>
      </xdr:spPr>
    </xdr:pic>
    <xdr:clientData/>
  </xdr:twoCellAnchor>
  <xdr:twoCellAnchor editAs="oneCell">
    <xdr:from>
      <xdr:col>4</xdr:col>
      <xdr:colOff>19049</xdr:colOff>
      <xdr:row>2</xdr:row>
      <xdr:rowOff>39457</xdr:rowOff>
    </xdr:from>
    <xdr:to>
      <xdr:col>15</xdr:col>
      <xdr:colOff>704849</xdr:colOff>
      <xdr:row>3</xdr:row>
      <xdr:rowOff>99385</xdr:rowOff>
    </xdr:to>
    <xdr:grpSp>
      <xdr:nvGrpSpPr>
        <xdr:cNvPr id="11" name="WELCOME_HEADER"/>
        <xdr:cNvGrpSpPr/>
      </xdr:nvGrpSpPr>
      <xdr:grpSpPr>
        <a:xfrm>
          <a:off x="200024" y="591907"/>
          <a:ext cx="8543925" cy="336153"/>
          <a:chOff x="35721" y="570706"/>
          <a:chExt cx="8462960" cy="336153"/>
        </a:xfrm>
      </xdr:grpSpPr>
      <xdr:sp macro="" textlink="">
        <xdr:nvSpPr>
          <xdr:cNvPr id="12" name="HEADER_RECT_01"/>
          <xdr:cNvSpPr/>
        </xdr:nvSpPr>
        <xdr:spPr>
          <a:xfrm>
            <a:off x="38100" y="580231"/>
            <a:ext cx="8460581" cy="274320"/>
          </a:xfrm>
          <a:prstGeom prst="rect">
            <a:avLst/>
          </a:prstGeom>
          <a:solidFill>
            <a:srgbClr val="00305E"/>
          </a:solidFill>
          <a:ln>
            <a:noFill/>
          </a:ln>
          <a:effectLst/>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endParaRPr lang="en-US" sz="1100"/>
          </a:p>
        </xdr:txBody>
      </xdr:sp>
      <xdr:sp macro="" textlink="">
        <xdr:nvSpPr>
          <xdr:cNvPr id="13" name="HEADER_TEXT"/>
          <xdr:cNvSpPr txBox="1"/>
        </xdr:nvSpPr>
        <xdr:spPr>
          <a:xfrm>
            <a:off x="2139238" y="570706"/>
            <a:ext cx="425671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400" b="1" i="0" u="none" strike="noStrike">
                <a:solidFill>
                  <a:schemeClr val="bg1"/>
                </a:solidFill>
                <a:latin typeface="Calibri"/>
              </a:rPr>
              <a:t>Affordable Housing Program (AHP) Progress Report Form</a:t>
            </a:r>
          </a:p>
        </xdr:txBody>
      </xdr:sp>
      <xdr:cxnSp macro="">
        <xdr:nvCxnSpPr>
          <xdr:cNvPr id="14" name="HEADER_RECT_03"/>
          <xdr:cNvCxnSpPr/>
        </xdr:nvCxnSpPr>
        <xdr:spPr>
          <a:xfrm>
            <a:off x="35721" y="906859"/>
            <a:ext cx="8451437" cy="0"/>
          </a:xfrm>
          <a:prstGeom prst="line">
            <a:avLst/>
          </a:prstGeom>
          <a:ln w="22225">
            <a:solidFill>
              <a:srgbClr val="00305E"/>
            </a:solidFill>
          </a:ln>
        </xdr:spPr>
        <xdr:style>
          <a:lnRef idx="1">
            <a:schemeClr val="accent1"/>
          </a:lnRef>
          <a:fillRef idx="0">
            <a:schemeClr val="accent1"/>
          </a:fillRef>
          <a:effectRef idx="0">
            <a:schemeClr val="accent1"/>
          </a:effectRef>
          <a:fontRef idx="minor">
            <a:schemeClr val="tx1"/>
          </a:fontRef>
        </xdr:style>
      </xdr:cxnSp>
      <xdr:cxnSp macro="">
        <xdr:nvCxnSpPr>
          <xdr:cNvPr id="15" name="HEADER_RECT_02"/>
          <xdr:cNvCxnSpPr/>
        </xdr:nvCxnSpPr>
        <xdr:spPr>
          <a:xfrm>
            <a:off x="35721" y="875109"/>
            <a:ext cx="8451437" cy="0"/>
          </a:xfrm>
          <a:prstGeom prst="line">
            <a:avLst/>
          </a:prstGeom>
          <a:ln w="22225">
            <a:solidFill>
              <a:srgbClr val="00305E"/>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361950</xdr:colOff>
      <xdr:row>14</xdr:row>
      <xdr:rowOff>142875</xdr:rowOff>
    </xdr:from>
    <xdr:to>
      <xdr:col>11</xdr:col>
      <xdr:colOff>600075</xdr:colOff>
      <xdr:row>14</xdr:row>
      <xdr:rowOff>142875</xdr:rowOff>
    </xdr:to>
    <xdr:cxnSp macro="">
      <xdr:nvCxnSpPr>
        <xdr:cNvPr id="16" name="DOTTED_LINE"/>
        <xdr:cNvCxnSpPr/>
      </xdr:nvCxnSpPr>
      <xdr:spPr>
        <a:xfrm>
          <a:off x="8982075" y="4838700"/>
          <a:ext cx="16668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16</xdr:col>
          <xdr:colOff>0</xdr:colOff>
          <xdr:row>13</xdr:row>
          <xdr:rowOff>9525</xdr:rowOff>
        </xdr:to>
        <xdr:sp macro="" textlink="">
          <xdr:nvSpPr>
            <xdr:cNvPr id="3073" name="PROJECT_TYPE_FRAME" hidden="1">
              <a:extLst>
                <a:ext uri="{63B3BB69-23CF-44E3-9099-C40C66FF867C}">
                  <a14:compatExt spid="_x0000_s3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19050</xdr:rowOff>
        </xdr:from>
        <xdr:to>
          <xdr:col>15</xdr:col>
          <xdr:colOff>695325</xdr:colOff>
          <xdr:row>7</xdr:row>
          <xdr:rowOff>238125</xdr:rowOff>
        </xdr:to>
        <xdr:sp macro="" textlink="">
          <xdr:nvSpPr>
            <xdr:cNvPr id="3074" name="OBJ_PROJ_TYPE_OPTION_1"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19050</xdr:rowOff>
        </xdr:from>
        <xdr:to>
          <xdr:col>15</xdr:col>
          <xdr:colOff>695325</xdr:colOff>
          <xdr:row>8</xdr:row>
          <xdr:rowOff>238125</xdr:rowOff>
        </xdr:to>
        <xdr:sp macro="" textlink="">
          <xdr:nvSpPr>
            <xdr:cNvPr id="3075" name="OBJ_PROJ_TYPE_OPTION_2"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19050</xdr:rowOff>
        </xdr:from>
        <xdr:to>
          <xdr:col>15</xdr:col>
          <xdr:colOff>695325</xdr:colOff>
          <xdr:row>11</xdr:row>
          <xdr:rowOff>238125</xdr:rowOff>
        </xdr:to>
        <xdr:sp macro="" textlink="">
          <xdr:nvSpPr>
            <xdr:cNvPr id="3076" name="OBJ_PROJ_TYPE_OPTION_3"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5</xdr:col>
      <xdr:colOff>647700</xdr:colOff>
      <xdr:row>31</xdr:row>
      <xdr:rowOff>133350</xdr:rowOff>
    </xdr:from>
    <xdr:to>
      <xdr:col>12</xdr:col>
      <xdr:colOff>133350</xdr:colOff>
      <xdr:row>31</xdr:row>
      <xdr:rowOff>133350</xdr:rowOff>
    </xdr:to>
    <xdr:cxnSp macro="">
      <xdr:nvCxnSpPr>
        <xdr:cNvPr id="11" name="DOTTED_LINE"/>
        <xdr:cNvCxnSpPr/>
      </xdr:nvCxnSpPr>
      <xdr:spPr>
        <a:xfrm>
          <a:off x="2619375" y="9477375"/>
          <a:ext cx="28860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266700</xdr:colOff>
      <xdr:row>32</xdr:row>
      <xdr:rowOff>133350</xdr:rowOff>
    </xdr:from>
    <xdr:to>
      <xdr:col>12</xdr:col>
      <xdr:colOff>133350</xdr:colOff>
      <xdr:row>32</xdr:row>
      <xdr:rowOff>133350</xdr:rowOff>
    </xdr:to>
    <xdr:cxnSp macro="">
      <xdr:nvCxnSpPr>
        <xdr:cNvPr id="12" name="DOTTED_LINE"/>
        <xdr:cNvCxnSpPr/>
      </xdr:nvCxnSpPr>
      <xdr:spPr>
        <a:xfrm>
          <a:off x="4029075" y="9725025"/>
          <a:ext cx="14763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9525</xdr:colOff>
      <xdr:row>33</xdr:row>
      <xdr:rowOff>133350</xdr:rowOff>
    </xdr:from>
    <xdr:to>
      <xdr:col>12</xdr:col>
      <xdr:colOff>133350</xdr:colOff>
      <xdr:row>33</xdr:row>
      <xdr:rowOff>133350</xdr:rowOff>
    </xdr:to>
    <xdr:cxnSp macro="">
      <xdr:nvCxnSpPr>
        <xdr:cNvPr id="13" name="DOTTED_LINE"/>
        <xdr:cNvCxnSpPr/>
      </xdr:nvCxnSpPr>
      <xdr:spPr>
        <a:xfrm>
          <a:off x="3771900" y="9972675"/>
          <a:ext cx="17335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619125</xdr:colOff>
      <xdr:row>34</xdr:row>
      <xdr:rowOff>133350</xdr:rowOff>
    </xdr:from>
    <xdr:to>
      <xdr:col>12</xdr:col>
      <xdr:colOff>133350</xdr:colOff>
      <xdr:row>34</xdr:row>
      <xdr:rowOff>133350</xdr:rowOff>
    </xdr:to>
    <xdr:cxnSp macro="">
      <xdr:nvCxnSpPr>
        <xdr:cNvPr id="14" name="DOTTED_LINE"/>
        <xdr:cNvCxnSpPr/>
      </xdr:nvCxnSpPr>
      <xdr:spPr>
        <a:xfrm>
          <a:off x="4381500" y="10220325"/>
          <a:ext cx="11239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619125</xdr:colOff>
      <xdr:row>35</xdr:row>
      <xdr:rowOff>142875</xdr:rowOff>
    </xdr:from>
    <xdr:to>
      <xdr:col>12</xdr:col>
      <xdr:colOff>133350</xdr:colOff>
      <xdr:row>35</xdr:row>
      <xdr:rowOff>142875</xdr:rowOff>
    </xdr:to>
    <xdr:cxnSp macro="">
      <xdr:nvCxnSpPr>
        <xdr:cNvPr id="15" name="DOTTED_LINE"/>
        <xdr:cNvCxnSpPr/>
      </xdr:nvCxnSpPr>
      <xdr:spPr>
        <a:xfrm>
          <a:off x="4381500" y="10477500"/>
          <a:ext cx="11239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1</xdr:col>
      <xdr:colOff>19051</xdr:colOff>
      <xdr:row>24</xdr:row>
      <xdr:rowOff>19050</xdr:rowOff>
    </xdr:from>
    <xdr:to>
      <xdr:col>7</xdr:col>
      <xdr:colOff>685801</xdr:colOff>
      <xdr:row>25</xdr:row>
      <xdr:rowOff>19050</xdr:rowOff>
    </xdr:to>
    <xdr:sp macro="" textlink="">
      <xdr:nvSpPr>
        <xdr:cNvPr id="11" name="Rectangle 10">
          <a:hlinkClick xmlns:r="http://schemas.openxmlformats.org/officeDocument/2006/relationships" r:id="rId2"/>
        </xdr:cNvPr>
        <xdr:cNvSpPr/>
      </xdr:nvSpPr>
      <xdr:spPr>
        <a:xfrm>
          <a:off x="200026" y="5895975"/>
          <a:ext cx="3352800" cy="247650"/>
        </a:xfrm>
        <a:prstGeom prst="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US" sz="1100" b="1">
              <a:solidFill>
                <a:schemeClr val="lt1"/>
              </a:solidFill>
              <a:latin typeface="+mn-lt"/>
              <a:ea typeface="+mn-ea"/>
              <a:cs typeface="+mn-cs"/>
            </a:rPr>
            <a:t>Click here to open the Income Verification Worksheet</a:t>
          </a:r>
          <a:endParaRPr lang="en-US" sz="1100" b="1"/>
        </a:p>
      </xdr:txBody>
    </xdr:sp>
    <xdr:clientData/>
  </xdr:twoCellAnchor>
  <xdr:twoCellAnchor>
    <xdr:from>
      <xdr:col>5</xdr:col>
      <xdr:colOff>647700</xdr:colOff>
      <xdr:row>36</xdr:row>
      <xdr:rowOff>133350</xdr:rowOff>
    </xdr:from>
    <xdr:to>
      <xdr:col>12</xdr:col>
      <xdr:colOff>133350</xdr:colOff>
      <xdr:row>36</xdr:row>
      <xdr:rowOff>133350</xdr:rowOff>
    </xdr:to>
    <xdr:cxnSp macro="">
      <xdr:nvCxnSpPr>
        <xdr:cNvPr id="12" name="DOTTED_LINE"/>
        <xdr:cNvCxnSpPr/>
      </xdr:nvCxnSpPr>
      <xdr:spPr>
        <a:xfrm>
          <a:off x="2619375" y="9477375"/>
          <a:ext cx="28860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266700</xdr:colOff>
      <xdr:row>37</xdr:row>
      <xdr:rowOff>133350</xdr:rowOff>
    </xdr:from>
    <xdr:to>
      <xdr:col>12</xdr:col>
      <xdr:colOff>133350</xdr:colOff>
      <xdr:row>37</xdr:row>
      <xdr:rowOff>133350</xdr:rowOff>
    </xdr:to>
    <xdr:cxnSp macro="">
      <xdr:nvCxnSpPr>
        <xdr:cNvPr id="13" name="DOTTED_LINE"/>
        <xdr:cNvCxnSpPr/>
      </xdr:nvCxnSpPr>
      <xdr:spPr>
        <a:xfrm>
          <a:off x="4029075" y="9725025"/>
          <a:ext cx="14763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9525</xdr:colOff>
      <xdr:row>38</xdr:row>
      <xdr:rowOff>133350</xdr:rowOff>
    </xdr:from>
    <xdr:to>
      <xdr:col>12</xdr:col>
      <xdr:colOff>133350</xdr:colOff>
      <xdr:row>38</xdr:row>
      <xdr:rowOff>133350</xdr:rowOff>
    </xdr:to>
    <xdr:cxnSp macro="">
      <xdr:nvCxnSpPr>
        <xdr:cNvPr id="14" name="DOTTED_LINE"/>
        <xdr:cNvCxnSpPr/>
      </xdr:nvCxnSpPr>
      <xdr:spPr>
        <a:xfrm>
          <a:off x="3771900" y="9972675"/>
          <a:ext cx="17335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619125</xdr:colOff>
      <xdr:row>39</xdr:row>
      <xdr:rowOff>133350</xdr:rowOff>
    </xdr:from>
    <xdr:to>
      <xdr:col>12</xdr:col>
      <xdr:colOff>133350</xdr:colOff>
      <xdr:row>39</xdr:row>
      <xdr:rowOff>133350</xdr:rowOff>
    </xdr:to>
    <xdr:cxnSp macro="">
      <xdr:nvCxnSpPr>
        <xdr:cNvPr id="15" name="DOTTED_LINE"/>
        <xdr:cNvCxnSpPr/>
      </xdr:nvCxnSpPr>
      <xdr:spPr>
        <a:xfrm>
          <a:off x="4381500" y="10220325"/>
          <a:ext cx="11239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1</xdr:col>
      <xdr:colOff>19051</xdr:colOff>
      <xdr:row>24</xdr:row>
      <xdr:rowOff>19050</xdr:rowOff>
    </xdr:from>
    <xdr:to>
      <xdr:col>7</xdr:col>
      <xdr:colOff>685801</xdr:colOff>
      <xdr:row>25</xdr:row>
      <xdr:rowOff>19050</xdr:rowOff>
    </xdr:to>
    <xdr:sp macro="" textlink="">
      <xdr:nvSpPr>
        <xdr:cNvPr id="11" name="Rectangle 10">
          <a:hlinkClick xmlns:r="http://schemas.openxmlformats.org/officeDocument/2006/relationships" r:id="rId2"/>
        </xdr:cNvPr>
        <xdr:cNvSpPr/>
      </xdr:nvSpPr>
      <xdr:spPr>
        <a:xfrm>
          <a:off x="200026" y="5895975"/>
          <a:ext cx="3352800" cy="247650"/>
        </a:xfrm>
        <a:prstGeom prst="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US" sz="1100" b="1">
              <a:solidFill>
                <a:schemeClr val="lt1"/>
              </a:solidFill>
              <a:latin typeface="+mn-lt"/>
              <a:ea typeface="+mn-ea"/>
              <a:cs typeface="+mn-cs"/>
            </a:rPr>
            <a:t>Click here to open the Income Verification Worksheet</a:t>
          </a:r>
          <a:endParaRPr lang="en-US" sz="1100" b="1"/>
        </a:p>
      </xdr:txBody>
    </xdr:sp>
    <xdr:clientData/>
  </xdr:twoCellAnchor>
  <xdr:twoCellAnchor>
    <xdr:from>
      <xdr:col>5</xdr:col>
      <xdr:colOff>647700</xdr:colOff>
      <xdr:row>36</xdr:row>
      <xdr:rowOff>133350</xdr:rowOff>
    </xdr:from>
    <xdr:to>
      <xdr:col>12</xdr:col>
      <xdr:colOff>133350</xdr:colOff>
      <xdr:row>36</xdr:row>
      <xdr:rowOff>133350</xdr:rowOff>
    </xdr:to>
    <xdr:cxnSp macro="">
      <xdr:nvCxnSpPr>
        <xdr:cNvPr id="12" name="DOTTED_LINE"/>
        <xdr:cNvCxnSpPr/>
      </xdr:nvCxnSpPr>
      <xdr:spPr>
        <a:xfrm>
          <a:off x="2619375" y="9477375"/>
          <a:ext cx="28860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266700</xdr:colOff>
      <xdr:row>37</xdr:row>
      <xdr:rowOff>133350</xdr:rowOff>
    </xdr:from>
    <xdr:to>
      <xdr:col>12</xdr:col>
      <xdr:colOff>133350</xdr:colOff>
      <xdr:row>37</xdr:row>
      <xdr:rowOff>133350</xdr:rowOff>
    </xdr:to>
    <xdr:cxnSp macro="">
      <xdr:nvCxnSpPr>
        <xdr:cNvPr id="13" name="DOTTED_LINE"/>
        <xdr:cNvCxnSpPr/>
      </xdr:nvCxnSpPr>
      <xdr:spPr>
        <a:xfrm>
          <a:off x="4029075" y="9725025"/>
          <a:ext cx="14763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9525</xdr:colOff>
      <xdr:row>38</xdr:row>
      <xdr:rowOff>133350</xdr:rowOff>
    </xdr:from>
    <xdr:to>
      <xdr:col>12</xdr:col>
      <xdr:colOff>133350</xdr:colOff>
      <xdr:row>38</xdr:row>
      <xdr:rowOff>133350</xdr:rowOff>
    </xdr:to>
    <xdr:cxnSp macro="">
      <xdr:nvCxnSpPr>
        <xdr:cNvPr id="14" name="DOTTED_LINE"/>
        <xdr:cNvCxnSpPr/>
      </xdr:nvCxnSpPr>
      <xdr:spPr>
        <a:xfrm>
          <a:off x="3771900" y="9972675"/>
          <a:ext cx="17335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619125</xdr:colOff>
      <xdr:row>39</xdr:row>
      <xdr:rowOff>133350</xdr:rowOff>
    </xdr:from>
    <xdr:to>
      <xdr:col>12</xdr:col>
      <xdr:colOff>133350</xdr:colOff>
      <xdr:row>39</xdr:row>
      <xdr:rowOff>133350</xdr:rowOff>
    </xdr:to>
    <xdr:cxnSp macro="">
      <xdr:nvCxnSpPr>
        <xdr:cNvPr id="15" name="DOTTED_LINE"/>
        <xdr:cNvCxnSpPr/>
      </xdr:nvCxnSpPr>
      <xdr:spPr>
        <a:xfrm>
          <a:off x="4381500" y="10220325"/>
          <a:ext cx="11239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1</xdr:col>
      <xdr:colOff>19051</xdr:colOff>
      <xdr:row>24</xdr:row>
      <xdr:rowOff>19050</xdr:rowOff>
    </xdr:from>
    <xdr:to>
      <xdr:col>7</xdr:col>
      <xdr:colOff>685801</xdr:colOff>
      <xdr:row>25</xdr:row>
      <xdr:rowOff>19050</xdr:rowOff>
    </xdr:to>
    <xdr:sp macro="" textlink="">
      <xdr:nvSpPr>
        <xdr:cNvPr id="11" name="Rectangle 10">
          <a:hlinkClick xmlns:r="http://schemas.openxmlformats.org/officeDocument/2006/relationships" r:id="rId2"/>
        </xdr:cNvPr>
        <xdr:cNvSpPr/>
      </xdr:nvSpPr>
      <xdr:spPr>
        <a:xfrm>
          <a:off x="200026" y="5895975"/>
          <a:ext cx="3352800" cy="247650"/>
        </a:xfrm>
        <a:prstGeom prst="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US" sz="1100" b="1">
              <a:solidFill>
                <a:schemeClr val="lt1"/>
              </a:solidFill>
              <a:latin typeface="+mn-lt"/>
              <a:ea typeface="+mn-ea"/>
              <a:cs typeface="+mn-cs"/>
            </a:rPr>
            <a:t>Click here to open the Income Verification Worksheet</a:t>
          </a:r>
          <a:endParaRPr lang="en-US" sz="1100" b="1"/>
        </a:p>
      </xdr:txBody>
    </xdr:sp>
    <xdr:clientData/>
  </xdr:twoCellAnchor>
  <xdr:twoCellAnchor>
    <xdr:from>
      <xdr:col>5</xdr:col>
      <xdr:colOff>647700</xdr:colOff>
      <xdr:row>36</xdr:row>
      <xdr:rowOff>133350</xdr:rowOff>
    </xdr:from>
    <xdr:to>
      <xdr:col>12</xdr:col>
      <xdr:colOff>133350</xdr:colOff>
      <xdr:row>36</xdr:row>
      <xdr:rowOff>133350</xdr:rowOff>
    </xdr:to>
    <xdr:cxnSp macro="">
      <xdr:nvCxnSpPr>
        <xdr:cNvPr id="12" name="DOTTED_LINE"/>
        <xdr:cNvCxnSpPr/>
      </xdr:nvCxnSpPr>
      <xdr:spPr>
        <a:xfrm>
          <a:off x="2619375" y="9477375"/>
          <a:ext cx="28860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266700</xdr:colOff>
      <xdr:row>37</xdr:row>
      <xdr:rowOff>133350</xdr:rowOff>
    </xdr:from>
    <xdr:to>
      <xdr:col>12</xdr:col>
      <xdr:colOff>133350</xdr:colOff>
      <xdr:row>37</xdr:row>
      <xdr:rowOff>133350</xdr:rowOff>
    </xdr:to>
    <xdr:cxnSp macro="">
      <xdr:nvCxnSpPr>
        <xdr:cNvPr id="13" name="DOTTED_LINE"/>
        <xdr:cNvCxnSpPr/>
      </xdr:nvCxnSpPr>
      <xdr:spPr>
        <a:xfrm>
          <a:off x="4029075" y="9725025"/>
          <a:ext cx="14763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9525</xdr:colOff>
      <xdr:row>38</xdr:row>
      <xdr:rowOff>133350</xdr:rowOff>
    </xdr:from>
    <xdr:to>
      <xdr:col>12</xdr:col>
      <xdr:colOff>133350</xdr:colOff>
      <xdr:row>38</xdr:row>
      <xdr:rowOff>133350</xdr:rowOff>
    </xdr:to>
    <xdr:cxnSp macro="">
      <xdr:nvCxnSpPr>
        <xdr:cNvPr id="14" name="DOTTED_LINE"/>
        <xdr:cNvCxnSpPr/>
      </xdr:nvCxnSpPr>
      <xdr:spPr>
        <a:xfrm>
          <a:off x="3771900" y="9972675"/>
          <a:ext cx="17335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619125</xdr:colOff>
      <xdr:row>39</xdr:row>
      <xdr:rowOff>133350</xdr:rowOff>
    </xdr:from>
    <xdr:to>
      <xdr:col>12</xdr:col>
      <xdr:colOff>133350</xdr:colOff>
      <xdr:row>39</xdr:row>
      <xdr:rowOff>133350</xdr:rowOff>
    </xdr:to>
    <xdr:cxnSp macro="">
      <xdr:nvCxnSpPr>
        <xdr:cNvPr id="15" name="DOTTED_LINE"/>
        <xdr:cNvCxnSpPr/>
      </xdr:nvCxnSpPr>
      <xdr:spPr>
        <a:xfrm>
          <a:off x="4381500" y="10220325"/>
          <a:ext cx="11239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1</xdr:col>
      <xdr:colOff>19051</xdr:colOff>
      <xdr:row>24</xdr:row>
      <xdr:rowOff>19050</xdr:rowOff>
    </xdr:from>
    <xdr:to>
      <xdr:col>7</xdr:col>
      <xdr:colOff>685801</xdr:colOff>
      <xdr:row>25</xdr:row>
      <xdr:rowOff>19050</xdr:rowOff>
    </xdr:to>
    <xdr:sp macro="" textlink="">
      <xdr:nvSpPr>
        <xdr:cNvPr id="11" name="Rectangle 10">
          <a:hlinkClick xmlns:r="http://schemas.openxmlformats.org/officeDocument/2006/relationships" r:id="rId2"/>
        </xdr:cNvPr>
        <xdr:cNvSpPr/>
      </xdr:nvSpPr>
      <xdr:spPr>
        <a:xfrm>
          <a:off x="200026" y="5895975"/>
          <a:ext cx="3352800" cy="247650"/>
        </a:xfrm>
        <a:prstGeom prst="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US" sz="1100" b="1">
              <a:solidFill>
                <a:schemeClr val="lt1"/>
              </a:solidFill>
              <a:latin typeface="+mn-lt"/>
              <a:ea typeface="+mn-ea"/>
              <a:cs typeface="+mn-cs"/>
            </a:rPr>
            <a:t>Click here to open the Income Verification Worksheet</a:t>
          </a:r>
          <a:endParaRPr lang="en-US" sz="1100" b="1"/>
        </a:p>
      </xdr:txBody>
    </xdr:sp>
    <xdr:clientData/>
  </xdr:twoCellAnchor>
  <xdr:twoCellAnchor>
    <xdr:from>
      <xdr:col>5</xdr:col>
      <xdr:colOff>647700</xdr:colOff>
      <xdr:row>36</xdr:row>
      <xdr:rowOff>133350</xdr:rowOff>
    </xdr:from>
    <xdr:to>
      <xdr:col>12</xdr:col>
      <xdr:colOff>133350</xdr:colOff>
      <xdr:row>36</xdr:row>
      <xdr:rowOff>133350</xdr:rowOff>
    </xdr:to>
    <xdr:cxnSp macro="">
      <xdr:nvCxnSpPr>
        <xdr:cNvPr id="12" name="DOTTED_LINE"/>
        <xdr:cNvCxnSpPr/>
      </xdr:nvCxnSpPr>
      <xdr:spPr>
        <a:xfrm>
          <a:off x="2619375" y="9477375"/>
          <a:ext cx="28860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266700</xdr:colOff>
      <xdr:row>37</xdr:row>
      <xdr:rowOff>133350</xdr:rowOff>
    </xdr:from>
    <xdr:to>
      <xdr:col>12</xdr:col>
      <xdr:colOff>133350</xdr:colOff>
      <xdr:row>37</xdr:row>
      <xdr:rowOff>133350</xdr:rowOff>
    </xdr:to>
    <xdr:cxnSp macro="">
      <xdr:nvCxnSpPr>
        <xdr:cNvPr id="13" name="DOTTED_LINE"/>
        <xdr:cNvCxnSpPr/>
      </xdr:nvCxnSpPr>
      <xdr:spPr>
        <a:xfrm>
          <a:off x="4029075" y="9725025"/>
          <a:ext cx="14763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9525</xdr:colOff>
      <xdr:row>38</xdr:row>
      <xdr:rowOff>133350</xdr:rowOff>
    </xdr:from>
    <xdr:to>
      <xdr:col>12</xdr:col>
      <xdr:colOff>133350</xdr:colOff>
      <xdr:row>38</xdr:row>
      <xdr:rowOff>133350</xdr:rowOff>
    </xdr:to>
    <xdr:cxnSp macro="">
      <xdr:nvCxnSpPr>
        <xdr:cNvPr id="14" name="DOTTED_LINE"/>
        <xdr:cNvCxnSpPr/>
      </xdr:nvCxnSpPr>
      <xdr:spPr>
        <a:xfrm>
          <a:off x="3771900" y="9972675"/>
          <a:ext cx="17335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619125</xdr:colOff>
      <xdr:row>39</xdr:row>
      <xdr:rowOff>133350</xdr:rowOff>
    </xdr:from>
    <xdr:to>
      <xdr:col>12</xdr:col>
      <xdr:colOff>133350</xdr:colOff>
      <xdr:row>39</xdr:row>
      <xdr:rowOff>133350</xdr:rowOff>
    </xdr:to>
    <xdr:cxnSp macro="">
      <xdr:nvCxnSpPr>
        <xdr:cNvPr id="15" name="DOTTED_LINE"/>
        <xdr:cNvCxnSpPr/>
      </xdr:nvCxnSpPr>
      <xdr:spPr>
        <a:xfrm>
          <a:off x="4381500" y="10220325"/>
          <a:ext cx="11239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1</xdr:col>
      <xdr:colOff>19051</xdr:colOff>
      <xdr:row>24</xdr:row>
      <xdr:rowOff>19050</xdr:rowOff>
    </xdr:from>
    <xdr:to>
      <xdr:col>7</xdr:col>
      <xdr:colOff>685801</xdr:colOff>
      <xdr:row>25</xdr:row>
      <xdr:rowOff>19050</xdr:rowOff>
    </xdr:to>
    <xdr:sp macro="" textlink="">
      <xdr:nvSpPr>
        <xdr:cNvPr id="5" name="Rectangle 4">
          <a:hlinkClick xmlns:r="http://schemas.openxmlformats.org/officeDocument/2006/relationships" r:id="rId2"/>
        </xdr:cNvPr>
        <xdr:cNvSpPr/>
      </xdr:nvSpPr>
      <xdr:spPr>
        <a:xfrm>
          <a:off x="200026" y="5895975"/>
          <a:ext cx="3352800" cy="247650"/>
        </a:xfrm>
        <a:prstGeom prst="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US" sz="1100" b="1">
              <a:solidFill>
                <a:schemeClr val="lt1"/>
              </a:solidFill>
              <a:latin typeface="+mn-lt"/>
              <a:ea typeface="+mn-ea"/>
              <a:cs typeface="+mn-cs"/>
            </a:rPr>
            <a:t>Click here to open the Income Verification Worksheet</a:t>
          </a:r>
          <a:endParaRPr lang="en-US" sz="1100" b="1"/>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7</xdr:col>
      <xdr:colOff>514350</xdr:colOff>
      <xdr:row>34</xdr:row>
      <xdr:rowOff>133350</xdr:rowOff>
    </xdr:from>
    <xdr:to>
      <xdr:col>14</xdr:col>
      <xdr:colOff>95250</xdr:colOff>
      <xdr:row>34</xdr:row>
      <xdr:rowOff>133350</xdr:rowOff>
    </xdr:to>
    <xdr:cxnSp macro="">
      <xdr:nvCxnSpPr>
        <xdr:cNvPr id="5" name="DOTTED_LINE"/>
        <xdr:cNvCxnSpPr/>
      </xdr:nvCxnSpPr>
      <xdr:spPr>
        <a:xfrm>
          <a:off x="3381375" y="9286875"/>
          <a:ext cx="298132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419100</xdr:colOff>
      <xdr:row>35</xdr:row>
      <xdr:rowOff>142875</xdr:rowOff>
    </xdr:from>
    <xdr:to>
      <xdr:col>14</xdr:col>
      <xdr:colOff>95250</xdr:colOff>
      <xdr:row>35</xdr:row>
      <xdr:rowOff>142875</xdr:rowOff>
    </xdr:to>
    <xdr:cxnSp macro="">
      <xdr:nvCxnSpPr>
        <xdr:cNvPr id="7" name="DOTTED_LINE"/>
        <xdr:cNvCxnSpPr/>
      </xdr:nvCxnSpPr>
      <xdr:spPr>
        <a:xfrm>
          <a:off x="4181475" y="9544050"/>
          <a:ext cx="218122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85725</xdr:colOff>
      <xdr:row>37</xdr:row>
      <xdr:rowOff>133350</xdr:rowOff>
    </xdr:from>
    <xdr:to>
      <xdr:col>14</xdr:col>
      <xdr:colOff>95250</xdr:colOff>
      <xdr:row>37</xdr:row>
      <xdr:rowOff>133350</xdr:rowOff>
    </xdr:to>
    <xdr:cxnSp macro="">
      <xdr:nvCxnSpPr>
        <xdr:cNvPr id="9" name="DOTTED_LINE"/>
        <xdr:cNvCxnSpPr/>
      </xdr:nvCxnSpPr>
      <xdr:spPr>
        <a:xfrm>
          <a:off x="3667125" y="10029825"/>
          <a:ext cx="26955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200025</xdr:colOff>
      <xdr:row>36</xdr:row>
      <xdr:rowOff>133350</xdr:rowOff>
    </xdr:from>
    <xdr:to>
      <xdr:col>14</xdr:col>
      <xdr:colOff>95250</xdr:colOff>
      <xdr:row>36</xdr:row>
      <xdr:rowOff>133350</xdr:rowOff>
    </xdr:to>
    <xdr:cxnSp macro="">
      <xdr:nvCxnSpPr>
        <xdr:cNvPr id="11" name="DOTTED_LINE"/>
        <xdr:cNvCxnSpPr/>
      </xdr:nvCxnSpPr>
      <xdr:spPr>
        <a:xfrm>
          <a:off x="5753100" y="9782175"/>
          <a:ext cx="60960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19051</xdr:colOff>
      <xdr:row>24</xdr:row>
      <xdr:rowOff>19050</xdr:rowOff>
    </xdr:from>
    <xdr:to>
      <xdr:col>7</xdr:col>
      <xdr:colOff>685801</xdr:colOff>
      <xdr:row>25</xdr:row>
      <xdr:rowOff>19050</xdr:rowOff>
    </xdr:to>
    <xdr:sp macro="" textlink="">
      <xdr:nvSpPr>
        <xdr:cNvPr id="12" name="Rectangle 11">
          <a:hlinkClick xmlns:r="http://schemas.openxmlformats.org/officeDocument/2006/relationships" r:id="rId2"/>
        </xdr:cNvPr>
        <xdr:cNvSpPr/>
      </xdr:nvSpPr>
      <xdr:spPr>
        <a:xfrm>
          <a:off x="200026" y="5895975"/>
          <a:ext cx="3352800" cy="247650"/>
        </a:xfrm>
        <a:prstGeom prst="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US" sz="1100" b="1">
              <a:solidFill>
                <a:schemeClr val="lt1"/>
              </a:solidFill>
              <a:latin typeface="+mn-lt"/>
              <a:ea typeface="+mn-ea"/>
              <a:cs typeface="+mn-cs"/>
            </a:rPr>
            <a:t>Click here to open the Income Verification Worksheet</a:t>
          </a:r>
          <a:endParaRPr lang="en-US" sz="1100" b="1"/>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7</xdr:col>
      <xdr:colOff>514350</xdr:colOff>
      <xdr:row>34</xdr:row>
      <xdr:rowOff>133350</xdr:rowOff>
    </xdr:from>
    <xdr:to>
      <xdr:col>14</xdr:col>
      <xdr:colOff>95250</xdr:colOff>
      <xdr:row>34</xdr:row>
      <xdr:rowOff>133350</xdr:rowOff>
    </xdr:to>
    <xdr:cxnSp macro="">
      <xdr:nvCxnSpPr>
        <xdr:cNvPr id="5" name="DOTTED_LINE"/>
        <xdr:cNvCxnSpPr/>
      </xdr:nvCxnSpPr>
      <xdr:spPr>
        <a:xfrm>
          <a:off x="3381375" y="9286875"/>
          <a:ext cx="298132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419100</xdr:colOff>
      <xdr:row>35</xdr:row>
      <xdr:rowOff>142875</xdr:rowOff>
    </xdr:from>
    <xdr:to>
      <xdr:col>14</xdr:col>
      <xdr:colOff>95250</xdr:colOff>
      <xdr:row>35</xdr:row>
      <xdr:rowOff>142875</xdr:rowOff>
    </xdr:to>
    <xdr:cxnSp macro="">
      <xdr:nvCxnSpPr>
        <xdr:cNvPr id="6" name="DOTTED_LINE"/>
        <xdr:cNvCxnSpPr/>
      </xdr:nvCxnSpPr>
      <xdr:spPr>
        <a:xfrm>
          <a:off x="4181475" y="9544050"/>
          <a:ext cx="218122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85725</xdr:colOff>
      <xdr:row>37</xdr:row>
      <xdr:rowOff>133350</xdr:rowOff>
    </xdr:from>
    <xdr:to>
      <xdr:col>14</xdr:col>
      <xdr:colOff>95250</xdr:colOff>
      <xdr:row>37</xdr:row>
      <xdr:rowOff>133350</xdr:rowOff>
    </xdr:to>
    <xdr:cxnSp macro="">
      <xdr:nvCxnSpPr>
        <xdr:cNvPr id="7" name="DOTTED_LINE"/>
        <xdr:cNvCxnSpPr/>
      </xdr:nvCxnSpPr>
      <xdr:spPr>
        <a:xfrm>
          <a:off x="3667125" y="10029825"/>
          <a:ext cx="26955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200025</xdr:colOff>
      <xdr:row>36</xdr:row>
      <xdr:rowOff>133350</xdr:rowOff>
    </xdr:from>
    <xdr:to>
      <xdr:col>14</xdr:col>
      <xdr:colOff>95250</xdr:colOff>
      <xdr:row>36</xdr:row>
      <xdr:rowOff>133350</xdr:rowOff>
    </xdr:to>
    <xdr:cxnSp macro="">
      <xdr:nvCxnSpPr>
        <xdr:cNvPr id="8" name="DOTTED_LINE"/>
        <xdr:cNvCxnSpPr/>
      </xdr:nvCxnSpPr>
      <xdr:spPr>
        <a:xfrm>
          <a:off x="5753100" y="9782175"/>
          <a:ext cx="60960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19051</xdr:colOff>
      <xdr:row>24</xdr:row>
      <xdr:rowOff>19050</xdr:rowOff>
    </xdr:from>
    <xdr:to>
      <xdr:col>7</xdr:col>
      <xdr:colOff>685801</xdr:colOff>
      <xdr:row>25</xdr:row>
      <xdr:rowOff>19050</xdr:rowOff>
    </xdr:to>
    <xdr:sp macro="" textlink="">
      <xdr:nvSpPr>
        <xdr:cNvPr id="9" name="Rectangle 8">
          <a:hlinkClick xmlns:r="http://schemas.openxmlformats.org/officeDocument/2006/relationships" r:id="rId2"/>
        </xdr:cNvPr>
        <xdr:cNvSpPr/>
      </xdr:nvSpPr>
      <xdr:spPr>
        <a:xfrm>
          <a:off x="200026" y="5895975"/>
          <a:ext cx="3352800" cy="247650"/>
        </a:xfrm>
        <a:prstGeom prst="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US" sz="1100" b="1">
              <a:solidFill>
                <a:schemeClr val="lt1"/>
              </a:solidFill>
              <a:latin typeface="+mn-lt"/>
              <a:ea typeface="+mn-ea"/>
              <a:cs typeface="+mn-cs"/>
            </a:rPr>
            <a:t>Click here to open the Income Verification Worksheet</a:t>
          </a:r>
          <a:endParaRPr lang="en-US" sz="1100" b="1"/>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7</xdr:col>
      <xdr:colOff>514350</xdr:colOff>
      <xdr:row>33</xdr:row>
      <xdr:rowOff>133350</xdr:rowOff>
    </xdr:from>
    <xdr:to>
      <xdr:col>14</xdr:col>
      <xdr:colOff>95250</xdr:colOff>
      <xdr:row>33</xdr:row>
      <xdr:rowOff>133350</xdr:rowOff>
    </xdr:to>
    <xdr:cxnSp macro="">
      <xdr:nvCxnSpPr>
        <xdr:cNvPr id="5" name="DOTTED_LINE"/>
        <xdr:cNvCxnSpPr/>
      </xdr:nvCxnSpPr>
      <xdr:spPr>
        <a:xfrm>
          <a:off x="3381375" y="9286875"/>
          <a:ext cx="298132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419100</xdr:colOff>
      <xdr:row>34</xdr:row>
      <xdr:rowOff>142875</xdr:rowOff>
    </xdr:from>
    <xdr:to>
      <xdr:col>14</xdr:col>
      <xdr:colOff>95250</xdr:colOff>
      <xdr:row>34</xdr:row>
      <xdr:rowOff>142875</xdr:rowOff>
    </xdr:to>
    <xdr:cxnSp macro="">
      <xdr:nvCxnSpPr>
        <xdr:cNvPr id="6" name="DOTTED_LINE"/>
        <xdr:cNvCxnSpPr/>
      </xdr:nvCxnSpPr>
      <xdr:spPr>
        <a:xfrm>
          <a:off x="4181475" y="9544050"/>
          <a:ext cx="218122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85725</xdr:colOff>
      <xdr:row>36</xdr:row>
      <xdr:rowOff>133350</xdr:rowOff>
    </xdr:from>
    <xdr:to>
      <xdr:col>14</xdr:col>
      <xdr:colOff>95250</xdr:colOff>
      <xdr:row>36</xdr:row>
      <xdr:rowOff>133350</xdr:rowOff>
    </xdr:to>
    <xdr:cxnSp macro="">
      <xdr:nvCxnSpPr>
        <xdr:cNvPr id="7" name="DOTTED_LINE"/>
        <xdr:cNvCxnSpPr/>
      </xdr:nvCxnSpPr>
      <xdr:spPr>
        <a:xfrm>
          <a:off x="3667125" y="10029825"/>
          <a:ext cx="26955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200025</xdr:colOff>
      <xdr:row>35</xdr:row>
      <xdr:rowOff>133350</xdr:rowOff>
    </xdr:from>
    <xdr:to>
      <xdr:col>14</xdr:col>
      <xdr:colOff>95250</xdr:colOff>
      <xdr:row>35</xdr:row>
      <xdr:rowOff>133350</xdr:rowOff>
    </xdr:to>
    <xdr:cxnSp macro="">
      <xdr:nvCxnSpPr>
        <xdr:cNvPr id="8" name="DOTTED_LINE"/>
        <xdr:cNvCxnSpPr/>
      </xdr:nvCxnSpPr>
      <xdr:spPr>
        <a:xfrm>
          <a:off x="5753100" y="9782175"/>
          <a:ext cx="60960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19051</xdr:colOff>
      <xdr:row>24</xdr:row>
      <xdr:rowOff>19050</xdr:rowOff>
    </xdr:from>
    <xdr:to>
      <xdr:col>7</xdr:col>
      <xdr:colOff>685801</xdr:colOff>
      <xdr:row>25</xdr:row>
      <xdr:rowOff>19050</xdr:rowOff>
    </xdr:to>
    <xdr:sp macro="" textlink="">
      <xdr:nvSpPr>
        <xdr:cNvPr id="9" name="Rectangle 8">
          <a:hlinkClick xmlns:r="http://schemas.openxmlformats.org/officeDocument/2006/relationships" r:id="rId2"/>
        </xdr:cNvPr>
        <xdr:cNvSpPr/>
      </xdr:nvSpPr>
      <xdr:spPr>
        <a:xfrm>
          <a:off x="200026" y="5895975"/>
          <a:ext cx="3352800" cy="247650"/>
        </a:xfrm>
        <a:prstGeom prst="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US" sz="1100" b="1">
              <a:solidFill>
                <a:schemeClr val="lt1"/>
              </a:solidFill>
              <a:latin typeface="+mn-lt"/>
              <a:ea typeface="+mn-ea"/>
              <a:cs typeface="+mn-cs"/>
            </a:rPr>
            <a:t>Click here to open the Income Verification Worksheet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6"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7"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5</xdr:col>
      <xdr:colOff>647700</xdr:colOff>
      <xdr:row>29</xdr:row>
      <xdr:rowOff>133350</xdr:rowOff>
    </xdr:from>
    <xdr:to>
      <xdr:col>12</xdr:col>
      <xdr:colOff>133350</xdr:colOff>
      <xdr:row>29</xdr:row>
      <xdr:rowOff>133350</xdr:rowOff>
    </xdr:to>
    <xdr:cxnSp macro="">
      <xdr:nvCxnSpPr>
        <xdr:cNvPr id="5" name="DOTTED_LINE"/>
        <xdr:cNvCxnSpPr/>
      </xdr:nvCxnSpPr>
      <xdr:spPr>
        <a:xfrm>
          <a:off x="2619375" y="9477375"/>
          <a:ext cx="28860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266700</xdr:colOff>
      <xdr:row>30</xdr:row>
      <xdr:rowOff>133350</xdr:rowOff>
    </xdr:from>
    <xdr:to>
      <xdr:col>12</xdr:col>
      <xdr:colOff>133350</xdr:colOff>
      <xdr:row>30</xdr:row>
      <xdr:rowOff>133350</xdr:rowOff>
    </xdr:to>
    <xdr:cxnSp macro="">
      <xdr:nvCxnSpPr>
        <xdr:cNvPr id="10" name="DOTTED_LINE"/>
        <xdr:cNvCxnSpPr/>
      </xdr:nvCxnSpPr>
      <xdr:spPr>
        <a:xfrm>
          <a:off x="4029075" y="9029700"/>
          <a:ext cx="14763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9525</xdr:colOff>
      <xdr:row>31</xdr:row>
      <xdr:rowOff>133350</xdr:rowOff>
    </xdr:from>
    <xdr:to>
      <xdr:col>12</xdr:col>
      <xdr:colOff>133350</xdr:colOff>
      <xdr:row>31</xdr:row>
      <xdr:rowOff>133350</xdr:rowOff>
    </xdr:to>
    <xdr:cxnSp macro="">
      <xdr:nvCxnSpPr>
        <xdr:cNvPr id="12" name="DOTTED_LINE"/>
        <xdr:cNvCxnSpPr/>
      </xdr:nvCxnSpPr>
      <xdr:spPr>
        <a:xfrm>
          <a:off x="3771900" y="9277350"/>
          <a:ext cx="17335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619125</xdr:colOff>
      <xdr:row>32</xdr:row>
      <xdr:rowOff>133350</xdr:rowOff>
    </xdr:from>
    <xdr:to>
      <xdr:col>12</xdr:col>
      <xdr:colOff>133350</xdr:colOff>
      <xdr:row>32</xdr:row>
      <xdr:rowOff>133350</xdr:rowOff>
    </xdr:to>
    <xdr:cxnSp macro="">
      <xdr:nvCxnSpPr>
        <xdr:cNvPr id="13" name="DOTTED_LINE"/>
        <xdr:cNvCxnSpPr/>
      </xdr:nvCxnSpPr>
      <xdr:spPr>
        <a:xfrm>
          <a:off x="4381500" y="9525000"/>
          <a:ext cx="11239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619125</xdr:colOff>
      <xdr:row>33</xdr:row>
      <xdr:rowOff>142875</xdr:rowOff>
    </xdr:from>
    <xdr:to>
      <xdr:col>12</xdr:col>
      <xdr:colOff>133350</xdr:colOff>
      <xdr:row>33</xdr:row>
      <xdr:rowOff>142875</xdr:rowOff>
    </xdr:to>
    <xdr:cxnSp macro="">
      <xdr:nvCxnSpPr>
        <xdr:cNvPr id="14" name="DOTTED_LINE"/>
        <xdr:cNvCxnSpPr/>
      </xdr:nvCxnSpPr>
      <xdr:spPr>
        <a:xfrm>
          <a:off x="4381500" y="10029825"/>
          <a:ext cx="11239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7</xdr:col>
      <xdr:colOff>514350</xdr:colOff>
      <xdr:row>33</xdr:row>
      <xdr:rowOff>133350</xdr:rowOff>
    </xdr:from>
    <xdr:to>
      <xdr:col>14</xdr:col>
      <xdr:colOff>95250</xdr:colOff>
      <xdr:row>33</xdr:row>
      <xdr:rowOff>133350</xdr:rowOff>
    </xdr:to>
    <xdr:cxnSp macro="">
      <xdr:nvCxnSpPr>
        <xdr:cNvPr id="5" name="DOTTED_LINE"/>
        <xdr:cNvCxnSpPr/>
      </xdr:nvCxnSpPr>
      <xdr:spPr>
        <a:xfrm>
          <a:off x="3381375" y="7524750"/>
          <a:ext cx="298132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419100</xdr:colOff>
      <xdr:row>34</xdr:row>
      <xdr:rowOff>142875</xdr:rowOff>
    </xdr:from>
    <xdr:to>
      <xdr:col>14</xdr:col>
      <xdr:colOff>95250</xdr:colOff>
      <xdr:row>34</xdr:row>
      <xdr:rowOff>142875</xdr:rowOff>
    </xdr:to>
    <xdr:cxnSp macro="">
      <xdr:nvCxnSpPr>
        <xdr:cNvPr id="6" name="DOTTED_LINE"/>
        <xdr:cNvCxnSpPr/>
      </xdr:nvCxnSpPr>
      <xdr:spPr>
        <a:xfrm>
          <a:off x="4181475" y="7781925"/>
          <a:ext cx="218122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85725</xdr:colOff>
      <xdr:row>36</xdr:row>
      <xdr:rowOff>133350</xdr:rowOff>
    </xdr:from>
    <xdr:to>
      <xdr:col>14</xdr:col>
      <xdr:colOff>95250</xdr:colOff>
      <xdr:row>36</xdr:row>
      <xdr:rowOff>133350</xdr:rowOff>
    </xdr:to>
    <xdr:cxnSp macro="">
      <xdr:nvCxnSpPr>
        <xdr:cNvPr id="7" name="DOTTED_LINE"/>
        <xdr:cNvCxnSpPr/>
      </xdr:nvCxnSpPr>
      <xdr:spPr>
        <a:xfrm>
          <a:off x="3667125" y="8267700"/>
          <a:ext cx="26955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200025</xdr:colOff>
      <xdr:row>35</xdr:row>
      <xdr:rowOff>133350</xdr:rowOff>
    </xdr:from>
    <xdr:to>
      <xdr:col>14</xdr:col>
      <xdr:colOff>95250</xdr:colOff>
      <xdr:row>35</xdr:row>
      <xdr:rowOff>133350</xdr:rowOff>
    </xdr:to>
    <xdr:cxnSp macro="">
      <xdr:nvCxnSpPr>
        <xdr:cNvPr id="8" name="DOTTED_LINE"/>
        <xdr:cNvCxnSpPr/>
      </xdr:nvCxnSpPr>
      <xdr:spPr>
        <a:xfrm>
          <a:off x="5753100" y="8020050"/>
          <a:ext cx="60960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19051</xdr:colOff>
      <xdr:row>24</xdr:row>
      <xdr:rowOff>19050</xdr:rowOff>
    </xdr:from>
    <xdr:to>
      <xdr:col>7</xdr:col>
      <xdr:colOff>685801</xdr:colOff>
      <xdr:row>25</xdr:row>
      <xdr:rowOff>19050</xdr:rowOff>
    </xdr:to>
    <xdr:sp macro="" textlink="">
      <xdr:nvSpPr>
        <xdr:cNvPr id="9" name="Rectangle 8">
          <a:hlinkClick xmlns:r="http://schemas.openxmlformats.org/officeDocument/2006/relationships" r:id="rId2"/>
        </xdr:cNvPr>
        <xdr:cNvSpPr/>
      </xdr:nvSpPr>
      <xdr:spPr>
        <a:xfrm>
          <a:off x="200026" y="5895975"/>
          <a:ext cx="3352800" cy="247650"/>
        </a:xfrm>
        <a:prstGeom prst="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US" sz="1100" b="1">
              <a:solidFill>
                <a:schemeClr val="lt1"/>
              </a:solidFill>
              <a:latin typeface="+mn-lt"/>
              <a:ea typeface="+mn-ea"/>
              <a:cs typeface="+mn-cs"/>
            </a:rPr>
            <a:t>Click here to open the Income Verification Worksheet</a:t>
          </a:r>
          <a:endParaRPr lang="en-US" sz="1100" b="1"/>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7</xdr:col>
      <xdr:colOff>514350</xdr:colOff>
      <xdr:row>33</xdr:row>
      <xdr:rowOff>133350</xdr:rowOff>
    </xdr:from>
    <xdr:to>
      <xdr:col>14</xdr:col>
      <xdr:colOff>95250</xdr:colOff>
      <xdr:row>33</xdr:row>
      <xdr:rowOff>133350</xdr:rowOff>
    </xdr:to>
    <xdr:cxnSp macro="">
      <xdr:nvCxnSpPr>
        <xdr:cNvPr id="5" name="DOTTED_LINE"/>
        <xdr:cNvCxnSpPr/>
      </xdr:nvCxnSpPr>
      <xdr:spPr>
        <a:xfrm>
          <a:off x="3381375" y="7524750"/>
          <a:ext cx="298132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419100</xdr:colOff>
      <xdr:row>34</xdr:row>
      <xdr:rowOff>142875</xdr:rowOff>
    </xdr:from>
    <xdr:to>
      <xdr:col>14</xdr:col>
      <xdr:colOff>95250</xdr:colOff>
      <xdr:row>34</xdr:row>
      <xdr:rowOff>142875</xdr:rowOff>
    </xdr:to>
    <xdr:cxnSp macro="">
      <xdr:nvCxnSpPr>
        <xdr:cNvPr id="6" name="DOTTED_LINE"/>
        <xdr:cNvCxnSpPr/>
      </xdr:nvCxnSpPr>
      <xdr:spPr>
        <a:xfrm>
          <a:off x="4181475" y="7781925"/>
          <a:ext cx="218122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85725</xdr:colOff>
      <xdr:row>36</xdr:row>
      <xdr:rowOff>133350</xdr:rowOff>
    </xdr:from>
    <xdr:to>
      <xdr:col>14</xdr:col>
      <xdr:colOff>95250</xdr:colOff>
      <xdr:row>36</xdr:row>
      <xdr:rowOff>133350</xdr:rowOff>
    </xdr:to>
    <xdr:cxnSp macro="">
      <xdr:nvCxnSpPr>
        <xdr:cNvPr id="7" name="DOTTED_LINE"/>
        <xdr:cNvCxnSpPr/>
      </xdr:nvCxnSpPr>
      <xdr:spPr>
        <a:xfrm>
          <a:off x="3667125" y="8267700"/>
          <a:ext cx="26955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200025</xdr:colOff>
      <xdr:row>35</xdr:row>
      <xdr:rowOff>133350</xdr:rowOff>
    </xdr:from>
    <xdr:to>
      <xdr:col>14</xdr:col>
      <xdr:colOff>95250</xdr:colOff>
      <xdr:row>35</xdr:row>
      <xdr:rowOff>133350</xdr:rowOff>
    </xdr:to>
    <xdr:cxnSp macro="">
      <xdr:nvCxnSpPr>
        <xdr:cNvPr id="8" name="DOTTED_LINE"/>
        <xdr:cNvCxnSpPr/>
      </xdr:nvCxnSpPr>
      <xdr:spPr>
        <a:xfrm>
          <a:off x="5753100" y="8020050"/>
          <a:ext cx="60960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19051</xdr:colOff>
      <xdr:row>24</xdr:row>
      <xdr:rowOff>19050</xdr:rowOff>
    </xdr:from>
    <xdr:to>
      <xdr:col>7</xdr:col>
      <xdr:colOff>685801</xdr:colOff>
      <xdr:row>25</xdr:row>
      <xdr:rowOff>19050</xdr:rowOff>
    </xdr:to>
    <xdr:sp macro="" textlink="">
      <xdr:nvSpPr>
        <xdr:cNvPr id="9" name="Rectangle 8">
          <a:hlinkClick xmlns:r="http://schemas.openxmlformats.org/officeDocument/2006/relationships" r:id="rId2"/>
        </xdr:cNvPr>
        <xdr:cNvSpPr/>
      </xdr:nvSpPr>
      <xdr:spPr>
        <a:xfrm>
          <a:off x="200026" y="5895975"/>
          <a:ext cx="3352800" cy="247650"/>
        </a:xfrm>
        <a:prstGeom prst="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US" sz="1100" b="1">
              <a:solidFill>
                <a:schemeClr val="lt1"/>
              </a:solidFill>
              <a:latin typeface="+mn-lt"/>
              <a:ea typeface="+mn-ea"/>
              <a:cs typeface="+mn-cs"/>
            </a:rPr>
            <a:t>Click here to open the Income Verification Worksheet</a:t>
          </a:r>
          <a:endParaRPr lang="en-US" sz="1100" b="1"/>
        </a:p>
      </xdr:txBody>
    </xdr:sp>
    <xdr:clientData/>
  </xdr:twoCellAnchor>
</xdr:wsDr>
</file>

<file path=xl/drawings/drawing22.xml><?xml version="1.0" encoding="utf-8"?>
<xdr:wsDr xmlns:xdr="http://schemas.openxmlformats.org/drawingml/2006/spreadsheetDrawing" xmlns:a="http://schemas.openxmlformats.org/drawingml/2006/main">
  <xdr:oneCellAnchor>
    <xdr:from>
      <xdr:col>21</xdr:col>
      <xdr:colOff>363611</xdr:colOff>
      <xdr:row>0</xdr:row>
      <xdr:rowOff>0</xdr:rowOff>
    </xdr:from>
    <xdr:ext cx="730706" cy="248851"/>
    <xdr:sp macro="" textlink="LAST_REV_DISPLAY">
      <xdr:nvSpPr>
        <xdr:cNvPr id="3" name="LAST_REVISION_DISPLAY"/>
        <xdr:cNvSpPr txBox="1"/>
      </xdr:nvSpPr>
      <xdr:spPr>
        <a:xfrm>
          <a:off x="11393561" y="0"/>
          <a:ext cx="730706"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Ins="45720" rtlCol="0" anchor="t">
          <a:spAutoFit/>
        </a:bodyPr>
        <a:lstStyle/>
        <a:p>
          <a:pPr algn="r"/>
          <a:fld id="{7F0FE069-59D0-40E5-BE9F-EB5891FECA6D}" type="TxLink">
            <a:rPr lang="en-US" sz="1000" b="0" i="0" u="none" strike="noStrike">
              <a:solidFill>
                <a:schemeClr val="tx1">
                  <a:lumMod val="50000"/>
                  <a:lumOff val="50000"/>
                </a:schemeClr>
              </a:solidFill>
              <a:latin typeface="Calibri"/>
              <a:cs typeface="Calibri"/>
            </a:rPr>
            <a:pPr algn="r"/>
            <a:t>4/2018</a:t>
          </a:fld>
          <a:endParaRPr lang="en-US" sz="1100">
            <a:solidFill>
              <a:schemeClr val="tx1">
                <a:lumMod val="50000"/>
                <a:lumOff val="50000"/>
              </a:schemeClr>
            </a:solidFill>
          </a:endParaRPr>
        </a:p>
      </xdr:txBody>
    </xdr:sp>
    <xdr:clientData/>
  </xdr:oneCellAnchor>
  <xdr:twoCellAnchor editAs="oneCell">
    <xdr:from>
      <xdr:col>0</xdr:col>
      <xdr:colOff>0</xdr:colOff>
      <xdr:row>0</xdr:row>
      <xdr:rowOff>0</xdr:rowOff>
    </xdr:from>
    <xdr:to>
      <xdr:col>3</xdr:col>
      <xdr:colOff>195794</xdr:colOff>
      <xdr:row>0</xdr:row>
      <xdr:rowOff>533401</xdr:rowOff>
    </xdr:to>
    <xdr:pic>
      <xdr:nvPicPr>
        <xdr:cNvPr id="4" name="Picture 3" descr="2015FHLBNY_Logo_1.75in.png">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0" y="0"/>
          <a:ext cx="1601261" cy="5334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5</xdr:col>
      <xdr:colOff>647700</xdr:colOff>
      <xdr:row>31</xdr:row>
      <xdr:rowOff>133350</xdr:rowOff>
    </xdr:from>
    <xdr:to>
      <xdr:col>12</xdr:col>
      <xdr:colOff>133350</xdr:colOff>
      <xdr:row>31</xdr:row>
      <xdr:rowOff>133350</xdr:rowOff>
    </xdr:to>
    <xdr:cxnSp macro="">
      <xdr:nvCxnSpPr>
        <xdr:cNvPr id="11" name="DOTTED_LINE"/>
        <xdr:cNvCxnSpPr/>
      </xdr:nvCxnSpPr>
      <xdr:spPr>
        <a:xfrm>
          <a:off x="2619375" y="9477375"/>
          <a:ext cx="28860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266700</xdr:colOff>
      <xdr:row>32</xdr:row>
      <xdr:rowOff>133350</xdr:rowOff>
    </xdr:from>
    <xdr:to>
      <xdr:col>12</xdr:col>
      <xdr:colOff>133350</xdr:colOff>
      <xdr:row>32</xdr:row>
      <xdr:rowOff>133350</xdr:rowOff>
    </xdr:to>
    <xdr:cxnSp macro="">
      <xdr:nvCxnSpPr>
        <xdr:cNvPr id="12" name="DOTTED_LINE"/>
        <xdr:cNvCxnSpPr/>
      </xdr:nvCxnSpPr>
      <xdr:spPr>
        <a:xfrm>
          <a:off x="4029075" y="9725025"/>
          <a:ext cx="14763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9525</xdr:colOff>
      <xdr:row>33</xdr:row>
      <xdr:rowOff>133350</xdr:rowOff>
    </xdr:from>
    <xdr:to>
      <xdr:col>12</xdr:col>
      <xdr:colOff>133350</xdr:colOff>
      <xdr:row>33</xdr:row>
      <xdr:rowOff>133350</xdr:rowOff>
    </xdr:to>
    <xdr:cxnSp macro="">
      <xdr:nvCxnSpPr>
        <xdr:cNvPr id="13" name="DOTTED_LINE"/>
        <xdr:cNvCxnSpPr/>
      </xdr:nvCxnSpPr>
      <xdr:spPr>
        <a:xfrm>
          <a:off x="3771900" y="9972675"/>
          <a:ext cx="17335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619125</xdr:colOff>
      <xdr:row>34</xdr:row>
      <xdr:rowOff>133350</xdr:rowOff>
    </xdr:from>
    <xdr:to>
      <xdr:col>12</xdr:col>
      <xdr:colOff>133350</xdr:colOff>
      <xdr:row>34</xdr:row>
      <xdr:rowOff>133350</xdr:rowOff>
    </xdr:to>
    <xdr:cxnSp macro="">
      <xdr:nvCxnSpPr>
        <xdr:cNvPr id="14" name="DOTTED_LINE"/>
        <xdr:cNvCxnSpPr/>
      </xdr:nvCxnSpPr>
      <xdr:spPr>
        <a:xfrm>
          <a:off x="4381500" y="10220325"/>
          <a:ext cx="11239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619125</xdr:colOff>
      <xdr:row>35</xdr:row>
      <xdr:rowOff>142875</xdr:rowOff>
    </xdr:from>
    <xdr:to>
      <xdr:col>12</xdr:col>
      <xdr:colOff>133350</xdr:colOff>
      <xdr:row>35</xdr:row>
      <xdr:rowOff>142875</xdr:rowOff>
    </xdr:to>
    <xdr:cxnSp macro="">
      <xdr:nvCxnSpPr>
        <xdr:cNvPr id="15" name="DOTTED_LINE"/>
        <xdr:cNvCxnSpPr/>
      </xdr:nvCxnSpPr>
      <xdr:spPr>
        <a:xfrm>
          <a:off x="4381500" y="10477500"/>
          <a:ext cx="11239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5</xdr:col>
      <xdr:colOff>647700</xdr:colOff>
      <xdr:row>31</xdr:row>
      <xdr:rowOff>133350</xdr:rowOff>
    </xdr:from>
    <xdr:to>
      <xdr:col>12</xdr:col>
      <xdr:colOff>133350</xdr:colOff>
      <xdr:row>31</xdr:row>
      <xdr:rowOff>133350</xdr:rowOff>
    </xdr:to>
    <xdr:cxnSp macro="">
      <xdr:nvCxnSpPr>
        <xdr:cNvPr id="11" name="DOTTED_LINE"/>
        <xdr:cNvCxnSpPr/>
      </xdr:nvCxnSpPr>
      <xdr:spPr>
        <a:xfrm>
          <a:off x="2619375" y="9477375"/>
          <a:ext cx="28860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266700</xdr:colOff>
      <xdr:row>32</xdr:row>
      <xdr:rowOff>133350</xdr:rowOff>
    </xdr:from>
    <xdr:to>
      <xdr:col>12</xdr:col>
      <xdr:colOff>133350</xdr:colOff>
      <xdr:row>32</xdr:row>
      <xdr:rowOff>133350</xdr:rowOff>
    </xdr:to>
    <xdr:cxnSp macro="">
      <xdr:nvCxnSpPr>
        <xdr:cNvPr id="12" name="DOTTED_LINE"/>
        <xdr:cNvCxnSpPr/>
      </xdr:nvCxnSpPr>
      <xdr:spPr>
        <a:xfrm>
          <a:off x="4029075" y="9725025"/>
          <a:ext cx="14763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9525</xdr:colOff>
      <xdr:row>33</xdr:row>
      <xdr:rowOff>133350</xdr:rowOff>
    </xdr:from>
    <xdr:to>
      <xdr:col>12</xdr:col>
      <xdr:colOff>133350</xdr:colOff>
      <xdr:row>33</xdr:row>
      <xdr:rowOff>133350</xdr:rowOff>
    </xdr:to>
    <xdr:cxnSp macro="">
      <xdr:nvCxnSpPr>
        <xdr:cNvPr id="13" name="DOTTED_LINE"/>
        <xdr:cNvCxnSpPr/>
      </xdr:nvCxnSpPr>
      <xdr:spPr>
        <a:xfrm>
          <a:off x="3771900" y="9972675"/>
          <a:ext cx="17335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619125</xdr:colOff>
      <xdr:row>34</xdr:row>
      <xdr:rowOff>133350</xdr:rowOff>
    </xdr:from>
    <xdr:to>
      <xdr:col>12</xdr:col>
      <xdr:colOff>133350</xdr:colOff>
      <xdr:row>34</xdr:row>
      <xdr:rowOff>133350</xdr:rowOff>
    </xdr:to>
    <xdr:cxnSp macro="">
      <xdr:nvCxnSpPr>
        <xdr:cNvPr id="14" name="DOTTED_LINE"/>
        <xdr:cNvCxnSpPr/>
      </xdr:nvCxnSpPr>
      <xdr:spPr>
        <a:xfrm>
          <a:off x="4381500" y="10220325"/>
          <a:ext cx="11239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619125</xdr:colOff>
      <xdr:row>35</xdr:row>
      <xdr:rowOff>142875</xdr:rowOff>
    </xdr:from>
    <xdr:to>
      <xdr:col>12</xdr:col>
      <xdr:colOff>133350</xdr:colOff>
      <xdr:row>35</xdr:row>
      <xdr:rowOff>142875</xdr:rowOff>
    </xdr:to>
    <xdr:cxnSp macro="">
      <xdr:nvCxnSpPr>
        <xdr:cNvPr id="15" name="DOTTED_LINE"/>
        <xdr:cNvCxnSpPr/>
      </xdr:nvCxnSpPr>
      <xdr:spPr>
        <a:xfrm>
          <a:off x="4381500" y="10477500"/>
          <a:ext cx="11239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9</xdr:col>
      <xdr:colOff>266700</xdr:colOff>
      <xdr:row>31</xdr:row>
      <xdr:rowOff>133350</xdr:rowOff>
    </xdr:from>
    <xdr:to>
      <xdr:col>12</xdr:col>
      <xdr:colOff>133350</xdr:colOff>
      <xdr:row>31</xdr:row>
      <xdr:rowOff>133350</xdr:rowOff>
    </xdr:to>
    <xdr:cxnSp macro="">
      <xdr:nvCxnSpPr>
        <xdr:cNvPr id="11" name="DOTTED_LINE"/>
        <xdr:cNvCxnSpPr/>
      </xdr:nvCxnSpPr>
      <xdr:spPr>
        <a:xfrm>
          <a:off x="4029075" y="9563100"/>
          <a:ext cx="14763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9525</xdr:colOff>
      <xdr:row>32</xdr:row>
      <xdr:rowOff>133350</xdr:rowOff>
    </xdr:from>
    <xdr:to>
      <xdr:col>12</xdr:col>
      <xdr:colOff>133350</xdr:colOff>
      <xdr:row>32</xdr:row>
      <xdr:rowOff>133350</xdr:rowOff>
    </xdr:to>
    <xdr:cxnSp macro="">
      <xdr:nvCxnSpPr>
        <xdr:cNvPr id="12" name="DOTTED_LINE"/>
        <xdr:cNvCxnSpPr/>
      </xdr:nvCxnSpPr>
      <xdr:spPr>
        <a:xfrm>
          <a:off x="3771900" y="9810750"/>
          <a:ext cx="17335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619125</xdr:colOff>
      <xdr:row>33</xdr:row>
      <xdr:rowOff>133350</xdr:rowOff>
    </xdr:from>
    <xdr:to>
      <xdr:col>12</xdr:col>
      <xdr:colOff>133350</xdr:colOff>
      <xdr:row>33</xdr:row>
      <xdr:rowOff>133350</xdr:rowOff>
    </xdr:to>
    <xdr:cxnSp macro="">
      <xdr:nvCxnSpPr>
        <xdr:cNvPr id="13" name="DOTTED_LINE"/>
        <xdr:cNvCxnSpPr/>
      </xdr:nvCxnSpPr>
      <xdr:spPr>
        <a:xfrm>
          <a:off x="4381500" y="10058400"/>
          <a:ext cx="11239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619125</xdr:colOff>
      <xdr:row>34</xdr:row>
      <xdr:rowOff>142875</xdr:rowOff>
    </xdr:from>
    <xdr:to>
      <xdr:col>12</xdr:col>
      <xdr:colOff>133350</xdr:colOff>
      <xdr:row>34</xdr:row>
      <xdr:rowOff>142875</xdr:rowOff>
    </xdr:to>
    <xdr:cxnSp macro="">
      <xdr:nvCxnSpPr>
        <xdr:cNvPr id="14" name="DOTTED_LINE"/>
        <xdr:cNvCxnSpPr/>
      </xdr:nvCxnSpPr>
      <xdr:spPr>
        <a:xfrm>
          <a:off x="4381500" y="10315575"/>
          <a:ext cx="11239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7</xdr:col>
      <xdr:colOff>314325</xdr:colOff>
      <xdr:row>31</xdr:row>
      <xdr:rowOff>133350</xdr:rowOff>
    </xdr:from>
    <xdr:to>
      <xdr:col>12</xdr:col>
      <xdr:colOff>133350</xdr:colOff>
      <xdr:row>31</xdr:row>
      <xdr:rowOff>133350</xdr:rowOff>
    </xdr:to>
    <xdr:cxnSp macro="">
      <xdr:nvCxnSpPr>
        <xdr:cNvPr id="7" name="DOTTED_LINE"/>
        <xdr:cNvCxnSpPr/>
      </xdr:nvCxnSpPr>
      <xdr:spPr>
        <a:xfrm>
          <a:off x="3181350" y="8820150"/>
          <a:ext cx="232410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171450</xdr:colOff>
      <xdr:row>32</xdr:row>
      <xdr:rowOff>133350</xdr:rowOff>
    </xdr:from>
    <xdr:to>
      <xdr:col>12</xdr:col>
      <xdr:colOff>133350</xdr:colOff>
      <xdr:row>32</xdr:row>
      <xdr:rowOff>133350</xdr:rowOff>
    </xdr:to>
    <xdr:cxnSp macro="">
      <xdr:nvCxnSpPr>
        <xdr:cNvPr id="8" name="DOTTED_LINE"/>
        <xdr:cNvCxnSpPr/>
      </xdr:nvCxnSpPr>
      <xdr:spPr>
        <a:xfrm>
          <a:off x="3752850" y="9067800"/>
          <a:ext cx="175260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619125</xdr:colOff>
      <xdr:row>34</xdr:row>
      <xdr:rowOff>142875</xdr:rowOff>
    </xdr:from>
    <xdr:to>
      <xdr:col>12</xdr:col>
      <xdr:colOff>133350</xdr:colOff>
      <xdr:row>34</xdr:row>
      <xdr:rowOff>142875</xdr:rowOff>
    </xdr:to>
    <xdr:cxnSp macro="">
      <xdr:nvCxnSpPr>
        <xdr:cNvPr id="9" name="DOTTED_LINE"/>
        <xdr:cNvCxnSpPr/>
      </xdr:nvCxnSpPr>
      <xdr:spPr>
        <a:xfrm>
          <a:off x="4381500" y="9820275"/>
          <a:ext cx="11239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twoCellAnchor>
    <xdr:from>
      <xdr:col>7</xdr:col>
      <xdr:colOff>323850</xdr:colOff>
      <xdr:row>31</xdr:row>
      <xdr:rowOff>133350</xdr:rowOff>
    </xdr:from>
    <xdr:to>
      <xdr:col>12</xdr:col>
      <xdr:colOff>133350</xdr:colOff>
      <xdr:row>31</xdr:row>
      <xdr:rowOff>133350</xdr:rowOff>
    </xdr:to>
    <xdr:cxnSp macro="">
      <xdr:nvCxnSpPr>
        <xdr:cNvPr id="4" name="DOTTED_LINE"/>
        <xdr:cNvCxnSpPr/>
      </xdr:nvCxnSpPr>
      <xdr:spPr>
        <a:xfrm>
          <a:off x="3190875" y="8820150"/>
          <a:ext cx="2314575"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9525</xdr:colOff>
      <xdr:row>32</xdr:row>
      <xdr:rowOff>133350</xdr:rowOff>
    </xdr:from>
    <xdr:to>
      <xdr:col>12</xdr:col>
      <xdr:colOff>133350</xdr:colOff>
      <xdr:row>32</xdr:row>
      <xdr:rowOff>133350</xdr:rowOff>
    </xdr:to>
    <xdr:cxnSp macro="">
      <xdr:nvCxnSpPr>
        <xdr:cNvPr id="5" name="DOTTED_LINE"/>
        <xdr:cNvCxnSpPr/>
      </xdr:nvCxnSpPr>
      <xdr:spPr>
        <a:xfrm>
          <a:off x="3771900" y="9067800"/>
          <a:ext cx="1733550" cy="0"/>
        </a:xfrm>
        <a:prstGeom prst="line">
          <a:avLst/>
        </a:prstGeom>
        <a:ln w="9525" cap="rnd">
          <a:solidFill>
            <a:schemeClr val="tx1">
              <a:lumMod val="85000"/>
              <a:lumOff val="15000"/>
            </a:schemeClr>
          </a:solidFill>
          <a:prstDash val="sysDot"/>
          <a:round/>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251843</xdr:colOff>
      <xdr:row>1</xdr:row>
      <xdr:rowOff>214123</xdr:rowOff>
    </xdr:to>
    <xdr:pic>
      <xdr:nvPicPr>
        <xdr:cNvPr id="2" name="FHLBNY_LOGO" descr="Medium.gif"/>
        <xdr:cNvPicPr>
          <a:picLocks noChangeAspect="1"/>
        </xdr:cNvPicPr>
      </xdr:nvPicPr>
      <xdr:blipFill>
        <a:blip xmlns:r="http://schemas.openxmlformats.org/officeDocument/2006/relationships" r:embed="rId1" cstate="print"/>
        <a:stretch>
          <a:fillRect/>
        </a:stretch>
      </xdr:blipFill>
      <xdr:spPr>
        <a:xfrm>
          <a:off x="0" y="19050"/>
          <a:ext cx="1328168" cy="442723"/>
        </a:xfrm>
        <a:prstGeom prst="rect">
          <a:avLst/>
        </a:prstGeom>
      </xdr:spPr>
    </xdr:pic>
    <xdr:clientData/>
  </xdr:twoCellAnchor>
  <xdr:twoCellAnchor editAs="oneCell">
    <xdr:from>
      <xdr:col>0</xdr:col>
      <xdr:colOff>0</xdr:colOff>
      <xdr:row>0</xdr:row>
      <xdr:rowOff>0</xdr:rowOff>
    </xdr:from>
    <xdr:to>
      <xdr:col>17</xdr:col>
      <xdr:colOff>0</xdr:colOff>
      <xdr:row>5</xdr:row>
      <xdr:rowOff>0</xdr:rowOff>
    </xdr:to>
    <xdr:sp macro="" textlink="">
      <xdr:nvSpPr>
        <xdr:cNvPr id="3" name="HEADER_SHORTCUT_TOP"/>
        <xdr:cNvSpPr/>
      </xdr:nvSpPr>
      <xdr:spPr>
        <a:xfrm>
          <a:off x="0" y="0"/>
          <a:ext cx="7343775" cy="857250"/>
        </a:xfrm>
        <a:prstGeom prst="rect">
          <a:avLst/>
        </a:prstGeom>
        <a:solidFill>
          <a:schemeClr val="bg1">
            <a:alpha val="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p>
      </xdr:txBody>
    </xdr:sp>
    <xdr:clientData fPrintsWithSheet="0"/>
  </xdr:twoCellAnchor>
</xdr:wsDr>
</file>

<file path=xl/tables/table1.xml><?xml version="1.0" encoding="utf-8"?>
<table xmlns="http://schemas.openxmlformats.org/spreadsheetml/2006/main" id="3" name="TBL_CONFIG" displayName="TBL_CONFIG" ref="A2:D9" totalsRowShown="0" headerRowDxfId="16" dataDxfId="14" headerRowBorderDxfId="15">
  <autoFilter ref="A2:D9"/>
  <tableColumns count="4">
    <tableColumn id="1" name="CONFIG_VAR" dataDxfId="13"/>
    <tableColumn id="2" name="CONFIG_DESC" dataDxfId="12"/>
    <tableColumn id="3" name="CONFIG_TYPE" dataDxfId="11"/>
    <tableColumn id="4" name="CONFIG_VALUE" dataDxfId="10"/>
  </tableColumns>
  <tableStyleInfo name="TableStyleMedium9" showFirstColumn="0" showLastColumn="0" showRowStripes="1" showColumnStripes="0"/>
</table>
</file>

<file path=xl/tables/table2.xml><?xml version="1.0" encoding="utf-8"?>
<table xmlns="http://schemas.openxmlformats.org/spreadsheetml/2006/main" id="1" name="LOOKUP_PROJ_TYPE" displayName="LOOKUP_PROJ_TYPE" ref="A2:C5" totalsRowShown="0">
  <autoFilter ref="A2:C5"/>
  <tableColumns count="3">
    <tableColumn id="1" name="PROJ_TYPE_INDEX"/>
    <tableColumn id="2" name="PROJ_TYPE_CODE"/>
    <tableColumn id="3" name="PROJ_TYPE_DESC"/>
  </tableColumns>
  <tableStyleInfo name="TableStyleMedium9" showFirstColumn="0" showLastColumn="0" showRowStripes="1" showColumnStripes="0"/>
</table>
</file>

<file path=xl/tables/table3.xml><?xml version="1.0" encoding="utf-8"?>
<table xmlns="http://schemas.openxmlformats.org/spreadsheetml/2006/main" id="2" name="LOOKUP_REPORTING_INTERVAL" displayName="LOOKUP_REPORTING_INTERVAL" ref="E2:G22" totalsRowShown="0">
  <autoFilter ref="E2:G22"/>
  <tableColumns count="3">
    <tableColumn id="1" name="PROJ_TYPE_CODE"/>
    <tableColumn id="2" name="REPORTING_INTERVAL"/>
    <tableColumn id="3" name="REPORTING_INTERVAL_DESC" dataDxfId="9">
      <calculatedColumnFormula>F3&amp;"-Month Milestone"</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Q457"/>
  <sheetViews>
    <sheetView showGridLines="0" showRowColHeaders="0" tabSelected="1" topLeftCell="D1" zoomScaleNormal="100" workbookViewId="0">
      <selection activeCell="J2" sqref="J2"/>
    </sheetView>
  </sheetViews>
  <sheetFormatPr defaultColWidth="0" defaultRowHeight="15" zeroHeight="1" x14ac:dyDescent="0.25"/>
  <cols>
    <col min="1" max="1" width="31.85546875" hidden="1" customWidth="1"/>
    <col min="2" max="2" width="38.85546875" hidden="1" customWidth="1"/>
    <col min="3" max="3" width="2.28515625" hidden="1" customWidth="1"/>
    <col min="4" max="4" width="2.7109375" customWidth="1"/>
    <col min="5" max="16" width="10.7109375" customWidth="1"/>
    <col min="17" max="17" width="2.7109375" customWidth="1"/>
    <col min="18" max="16384" width="9.140625" hidden="1"/>
  </cols>
  <sheetData>
    <row r="1" spans="1:17" ht="21.95" customHeight="1" x14ac:dyDescent="0.25">
      <c r="A1" s="18" t="s">
        <v>2</v>
      </c>
      <c r="B1" s="19" t="s">
        <v>3</v>
      </c>
      <c r="C1" s="8"/>
      <c r="D1" s="8"/>
    </row>
    <row r="2" spans="1:17" ht="21.95" customHeight="1" x14ac:dyDescent="0.25">
      <c r="A2" s="14" t="s">
        <v>6</v>
      </c>
      <c r="B2" s="22">
        <v>1</v>
      </c>
    </row>
    <row r="3" spans="1:17" ht="21.95" customHeight="1" x14ac:dyDescent="0.25">
      <c r="A3" s="14" t="s">
        <v>5</v>
      </c>
      <c r="B3" s="16" t="str">
        <f>IFERROR(INDEX(LOOKUP_PROJ_TYPE[PROJ_TYPE_CODE],MATCH(CONFIG_PROJ_TYPE_INDEX,LOOKUP_PROJ_TYPE[PROJ_TYPE_INDEX])),"")</f>
        <v>R</v>
      </c>
    </row>
    <row r="4" spans="1:17" ht="21.95" customHeight="1" x14ac:dyDescent="0.25">
      <c r="A4" s="14" t="s">
        <v>23</v>
      </c>
      <c r="B4" s="16" t="str">
        <f>IFERROR(INDEX(LOOKUP_PROJ_TYPE[PROJ_TYPE_DESC],MATCH(CONFIG_PROJ_TYPE_INDEX,LOOKUP_PROJ_TYPE[PROJ_TYPE_INDEX])),"")</f>
        <v>Rental Project</v>
      </c>
      <c r="C4" s="9"/>
      <c r="D4" s="9"/>
    </row>
    <row r="5" spans="1:17" ht="21.95" customHeight="1" x14ac:dyDescent="0.25">
      <c r="A5" s="14" t="s">
        <v>16</v>
      </c>
      <c r="B5" s="16" t="str">
        <f>IF(CONFIG_PROJ_TYPE_CODE="","CONFIG_RANGE_INTERVAL_NOSELECTION",CONCATENATE("RANGE_INTERVAL_",CONFIG_PROJ_TYPE_CODE))</f>
        <v>RANGE_INTERVAL_R</v>
      </c>
    </row>
    <row r="6" spans="1:17" ht="21.95" customHeight="1" x14ac:dyDescent="0.25">
      <c r="A6" s="14" t="s">
        <v>17</v>
      </c>
      <c r="B6" s="16" t="s">
        <v>18</v>
      </c>
      <c r="E6" s="21" t="s">
        <v>20</v>
      </c>
      <c r="F6" s="6"/>
      <c r="G6" s="6"/>
      <c r="H6" s="6"/>
      <c r="I6" s="6"/>
      <c r="J6" s="6"/>
      <c r="K6" s="6"/>
      <c r="L6" s="6"/>
      <c r="M6" s="6"/>
      <c r="N6" s="6"/>
      <c r="O6" s="6"/>
      <c r="P6" s="6"/>
    </row>
    <row r="7" spans="1:17" ht="15" customHeight="1" x14ac:dyDescent="0.25">
      <c r="A7" s="14" t="s">
        <v>14</v>
      </c>
      <c r="B7" s="17" t="str">
        <f>IF(M15="","",M15)</f>
        <v/>
      </c>
      <c r="E7" s="21"/>
      <c r="F7" s="6"/>
      <c r="G7" s="6"/>
      <c r="H7" s="6"/>
      <c r="I7" s="6"/>
      <c r="J7" s="6"/>
      <c r="K7" s="6"/>
      <c r="L7" s="6"/>
      <c r="M7" s="6"/>
      <c r="N7" s="6"/>
      <c r="O7" s="6"/>
      <c r="P7" s="6"/>
    </row>
    <row r="8" spans="1:17" ht="21.95" customHeight="1" x14ac:dyDescent="0.25">
      <c r="A8" s="15" t="s">
        <v>4</v>
      </c>
      <c r="B8" s="17" t="str">
        <f>IF(CONFIG_REPORTING_INTERVAL_DESC="","",
IFERROR(MID(CONFIG_REPORTING_INTERVAL_DESC,1,SEARCH("-",CONFIG_REPORTING_INTERVAL_DESC)-1),""))</f>
        <v/>
      </c>
      <c r="D8" s="20" t="str">
        <f>IF(CONFIG_PROJ_TYPE_INDEX=1,"Y","")</f>
        <v>Y</v>
      </c>
      <c r="E8" s="114" t="s">
        <v>0</v>
      </c>
      <c r="F8" s="114"/>
      <c r="G8" s="114"/>
      <c r="H8" s="114"/>
      <c r="I8" s="114"/>
      <c r="J8" s="114"/>
      <c r="K8" s="114"/>
      <c r="L8" s="114"/>
      <c r="M8" s="114"/>
      <c r="N8" s="114"/>
      <c r="O8" s="114"/>
      <c r="P8" s="114"/>
      <c r="Q8" s="10"/>
    </row>
    <row r="9" spans="1:17" ht="21.95" customHeight="1" x14ac:dyDescent="0.25">
      <c r="A9" s="14" t="s">
        <v>19</v>
      </c>
      <c r="B9" s="17" t="str">
        <f ca="1">IF(CONFIG_REPORTING_INTERVAL_DESC="","",IFERROR(IF(MATCH(CONFIG_REPORTING_INTERVAL_DESC,INDIRECT(CONFIG_RANGE_INTERVAL),0)&gt;0,TRUE,FALSE),FALSE))</f>
        <v/>
      </c>
      <c r="D9" s="20" t="str">
        <f>IF(CONFIG_PROJ_TYPE_INDEX=2,"Y","")</f>
        <v/>
      </c>
      <c r="E9" s="114" t="s">
        <v>49</v>
      </c>
      <c r="F9" s="114"/>
      <c r="G9" s="114"/>
      <c r="H9" s="114"/>
      <c r="I9" s="114"/>
      <c r="J9" s="114"/>
      <c r="K9" s="114"/>
      <c r="L9" s="114"/>
      <c r="M9" s="114"/>
      <c r="N9" s="114"/>
      <c r="O9" s="114"/>
      <c r="P9" s="114"/>
      <c r="Q9" s="11"/>
    </row>
    <row r="10" spans="1:17" ht="72.95" customHeight="1" x14ac:dyDescent="0.25">
      <c r="A10" s="14" t="s">
        <v>21</v>
      </c>
      <c r="B10" s="17" t="str">
        <f ca="1">IF(OR(CONFIG_REPORTING_INTERVAL_VALID="",CONFIG_PROJ_TYPE_CODE="",CONFIG_REPORTING_INTERVAL_DESC=""),"",IF(CONFIG_REPORTING_INTERVAL_VALID,CONCATENATE("#",CONFIG_PROJ_TYPE_CODE,CONFIG_REPORTING_INTERVAL,"!TARGET_TOP"),""))</f>
        <v/>
      </c>
      <c r="E10" s="115" t="s">
        <v>166</v>
      </c>
      <c r="F10" s="115"/>
      <c r="G10" s="115"/>
      <c r="H10" s="115"/>
      <c r="I10" s="115"/>
      <c r="J10" s="115"/>
      <c r="K10" s="115"/>
      <c r="L10" s="115"/>
      <c r="M10" s="115"/>
      <c r="N10" s="115"/>
      <c r="O10" s="115"/>
      <c r="P10" s="115"/>
      <c r="Q10" s="10"/>
    </row>
    <row r="11" spans="1:17" ht="10.5" customHeight="1" x14ac:dyDescent="0.25">
      <c r="D11" s="20"/>
      <c r="E11" s="115"/>
      <c r="F11" s="115"/>
      <c r="G11" s="115"/>
      <c r="H11" s="115"/>
      <c r="I11" s="115"/>
      <c r="J11" s="115"/>
      <c r="K11" s="115"/>
      <c r="L11" s="115"/>
      <c r="M11" s="115"/>
      <c r="N11" s="115"/>
      <c r="O11" s="115"/>
      <c r="P11" s="115"/>
      <c r="Q11" s="10"/>
    </row>
    <row r="12" spans="1:17" ht="21.95" customHeight="1" x14ac:dyDescent="0.25">
      <c r="A12" s="14" t="s">
        <v>22</v>
      </c>
      <c r="B12" s="23" t="str">
        <f ca="1">IF(CONFIG_LINK_TARGET="","","Click Here to Start the "&amp;CONFIG_PROJECT_TYPE_DESC&amp;" ("&amp;CONFIG_REPORTING_INTERVAL_DESC&amp;") Progress Report")</f>
        <v/>
      </c>
      <c r="D12" s="20" t="str">
        <f>IF(CONFIG_PROJ_TYPE_INDEX=3,"Y","")</f>
        <v/>
      </c>
      <c r="E12" s="114" t="s">
        <v>167</v>
      </c>
      <c r="F12" s="114"/>
      <c r="G12" s="114"/>
      <c r="H12" s="114"/>
      <c r="I12" s="114"/>
      <c r="J12" s="114"/>
      <c r="K12" s="114"/>
      <c r="L12" s="114"/>
      <c r="M12" s="114"/>
      <c r="N12" s="114"/>
      <c r="O12" s="114"/>
      <c r="P12" s="114"/>
      <c r="Q12" s="10"/>
    </row>
    <row r="13" spans="1:17" ht="81.75" customHeight="1" x14ac:dyDescent="0.25">
      <c r="A13" s="45" t="s">
        <v>95</v>
      </c>
      <c r="B13" s="37" t="str">
        <f ca="1">IF(OR(CONFIG_REPORTING_INTERVAL="",CONFIG_PROJ_TYPE_CODE=""),"",IF(INDIRECT(CONFIG_PROJ_TYPE_CODE&amp;CONFIG_REPORTING_INTERVAL&amp;"!TARGET_TOP")=0,"",INDIRECT(CONFIG_PROJ_TYPE_CODE&amp;CONFIG_REPORTING_INTERVAL&amp;"!TARGET_TOP")))</f>
        <v/>
      </c>
      <c r="D13" s="20"/>
      <c r="E13" s="115" t="s">
        <v>48</v>
      </c>
      <c r="F13" s="115"/>
      <c r="G13" s="115"/>
      <c r="H13" s="115"/>
      <c r="I13" s="115"/>
      <c r="J13" s="115"/>
      <c r="K13" s="115"/>
      <c r="L13" s="115"/>
      <c r="M13" s="115"/>
      <c r="N13" s="115"/>
      <c r="O13" s="115"/>
      <c r="P13" s="115"/>
      <c r="Q13" s="10"/>
    </row>
    <row r="14" spans="1:17" ht="10.5" customHeight="1" x14ac:dyDescent="0.25">
      <c r="A14" s="45" t="s">
        <v>96</v>
      </c>
      <c r="B14" t="str">
        <f ca="1">IF(OR(CONFIG_REPORTING_INTERVAL="",CONFIG_PROJ_TYPE_CODE=""),"",IF(OFFSET(INDIRECT(CONFIG_PROJ_TYPE_CODE&amp;CONFIG_REPORTING_INTERVAL&amp;"!TARGET_TOP"),0,4)=0,"",OFFSET(INDIRECT(CONFIG_PROJ_TYPE_CODE&amp;CONFIG_REPORTING_INTERVAL&amp;"!TARGET_TOP"),0,4)))</f>
        <v/>
      </c>
      <c r="E14" s="12"/>
      <c r="F14" s="12"/>
      <c r="G14" s="12"/>
      <c r="H14" s="12"/>
      <c r="I14" s="12"/>
      <c r="J14" s="12"/>
      <c r="K14" s="12"/>
      <c r="L14" s="12"/>
      <c r="M14" s="12"/>
      <c r="N14" s="12"/>
      <c r="O14" s="12"/>
      <c r="P14" s="12"/>
      <c r="Q14" s="10"/>
    </row>
    <row r="15" spans="1:17" ht="21.95" customHeight="1" x14ac:dyDescent="0.25">
      <c r="A15" s="45" t="s">
        <v>165</v>
      </c>
      <c r="B15" t="str">
        <f ca="1">IF(CONFIG_LINK_TARGET="","","Click Here to Return to the "&amp;CONFIG_PROJECT_TYPE_DESC&amp;" ("&amp;CONFIG_REPORTING_INTERVAL_DESC&amp;") Progress Report")</f>
        <v/>
      </c>
      <c r="E15" s="21" t="s">
        <v>81</v>
      </c>
      <c r="F15" s="6"/>
      <c r="G15" s="6"/>
      <c r="H15" s="6"/>
      <c r="I15" s="6"/>
      <c r="J15" s="6"/>
      <c r="K15" s="6"/>
      <c r="L15" s="6"/>
      <c r="M15" s="116"/>
      <c r="N15" s="116"/>
      <c r="O15" s="116"/>
      <c r="P15" s="116"/>
      <c r="Q15" s="10"/>
    </row>
    <row r="16" spans="1:17" ht="21.95" customHeight="1" x14ac:dyDescent="0.25">
      <c r="E16" s="12"/>
      <c r="F16" s="12"/>
      <c r="G16" s="12"/>
      <c r="H16" s="12"/>
      <c r="I16" s="12"/>
      <c r="J16" s="12"/>
      <c r="K16" s="12"/>
      <c r="L16" s="12"/>
      <c r="M16" s="112" t="str">
        <f ca="1">IF(CONFIG_REPORTING_INTERVAL_VALID&lt;&gt;"",IF(NOT(CONFIG_REPORTING_INTERVAL_VALID),"Select Valid Commitment Anniversary from List",""),"")</f>
        <v/>
      </c>
      <c r="N16" s="112"/>
      <c r="O16" s="112"/>
      <c r="P16" s="112"/>
      <c r="Q16" s="12"/>
    </row>
    <row r="17" spans="5:17" ht="15" customHeight="1" x14ac:dyDescent="0.25">
      <c r="E17" s="21"/>
      <c r="G17" s="12"/>
      <c r="H17" s="12"/>
      <c r="I17" s="12"/>
      <c r="J17" s="12"/>
      <c r="K17" s="12"/>
      <c r="L17" s="13"/>
      <c r="M17" s="12"/>
      <c r="N17" s="12"/>
      <c r="O17" s="12"/>
      <c r="P17" s="12"/>
      <c r="Q17" s="12"/>
    </row>
    <row r="18" spans="5:17" ht="15" customHeight="1" x14ac:dyDescent="0.25">
      <c r="E18" s="12"/>
      <c r="F18" s="113" t="str">
        <f ca="1">IF(CONFIG_LINK_TARGET="","",HYPERLINK(CONFIG_LINK_TARGET,CONFIG_LINK_TEXT))</f>
        <v/>
      </c>
      <c r="G18" s="113"/>
      <c r="H18" s="113"/>
      <c r="I18" s="113"/>
      <c r="J18" s="113"/>
      <c r="K18" s="113"/>
      <c r="L18" s="113"/>
      <c r="M18" s="113"/>
      <c r="N18" s="113"/>
      <c r="O18" s="113"/>
      <c r="P18" s="12"/>
      <c r="Q18" s="12"/>
    </row>
    <row r="19" spans="5:17" ht="15" customHeight="1" x14ac:dyDescent="0.25">
      <c r="E19" s="12"/>
      <c r="F19" s="113"/>
      <c r="G19" s="113"/>
      <c r="H19" s="113"/>
      <c r="I19" s="113"/>
      <c r="J19" s="113"/>
      <c r="K19" s="113"/>
      <c r="L19" s="113"/>
      <c r="M19" s="113"/>
      <c r="N19" s="113"/>
      <c r="O19" s="113"/>
      <c r="P19" s="12"/>
      <c r="Q19" s="12"/>
    </row>
    <row r="20" spans="5:17" ht="21.95" customHeight="1" x14ac:dyDescent="0.25"/>
    <row r="21" spans="5:17" ht="21.75" customHeight="1" x14ac:dyDescent="0.25">
      <c r="Q21" s="12"/>
    </row>
    <row r="22" spans="5:17" ht="21.95" customHeight="1" x14ac:dyDescent="0.25"/>
    <row r="23" spans="5:17" hidden="1" x14ac:dyDescent="0.25"/>
    <row r="24" spans="5:17" hidden="1" x14ac:dyDescent="0.25"/>
    <row r="25" spans="5:17" hidden="1" x14ac:dyDescent="0.25"/>
    <row r="26" spans="5:17" hidden="1" x14ac:dyDescent="0.25"/>
    <row r="27" spans="5:17" hidden="1" x14ac:dyDescent="0.25"/>
    <row r="28" spans="5:17" hidden="1" x14ac:dyDescent="0.25"/>
    <row r="29" spans="5:17" hidden="1" x14ac:dyDescent="0.25"/>
    <row r="30" spans="5:17" hidden="1" x14ac:dyDescent="0.25"/>
    <row r="31" spans="5:17" hidden="1" x14ac:dyDescent="0.25"/>
    <row r="32" spans="5:17"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spans="2:2" hidden="1" x14ac:dyDescent="0.25"/>
    <row r="434" spans="2:2" hidden="1" x14ac:dyDescent="0.25"/>
    <row r="435" spans="2:2" hidden="1" x14ac:dyDescent="0.25"/>
    <row r="436" spans="2:2" hidden="1" x14ac:dyDescent="0.25"/>
    <row r="437" spans="2:2" hidden="1" x14ac:dyDescent="0.25"/>
    <row r="438" spans="2:2" hidden="1" x14ac:dyDescent="0.25"/>
    <row r="439" spans="2:2" hidden="1" x14ac:dyDescent="0.25"/>
    <row r="440" spans="2:2" hidden="1" x14ac:dyDescent="0.25"/>
    <row r="441" spans="2:2" hidden="1" x14ac:dyDescent="0.25"/>
    <row r="442" spans="2:2" hidden="1" x14ac:dyDescent="0.25"/>
    <row r="443" spans="2:2" hidden="1" x14ac:dyDescent="0.25">
      <c r="B443">
        <v>1</v>
      </c>
    </row>
    <row r="444" spans="2:2" hidden="1" x14ac:dyDescent="0.25"/>
    <row r="445" spans="2:2" hidden="1" x14ac:dyDescent="0.25"/>
    <row r="446" spans="2:2" hidden="1" x14ac:dyDescent="0.25"/>
    <row r="447" spans="2:2" hidden="1" x14ac:dyDescent="0.25"/>
    <row r="448" spans="2:2"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sheetData>
  <sheetProtection password="CF1D" sheet="1" objects="1" scenarios="1"/>
  <dataConsolidate/>
  <mergeCells count="8">
    <mergeCell ref="M16:P16"/>
    <mergeCell ref="F18:O19"/>
    <mergeCell ref="E8:P8"/>
    <mergeCell ref="E9:P9"/>
    <mergeCell ref="E10:P11"/>
    <mergeCell ref="E12:P12"/>
    <mergeCell ref="E13:P13"/>
    <mergeCell ref="M15:P15"/>
  </mergeCells>
  <conditionalFormatting sqref="M16:P16">
    <cfRule type="expression" dxfId="8" priority="3">
      <formula>$M$16&lt;&gt;""</formula>
    </cfRule>
  </conditionalFormatting>
  <conditionalFormatting sqref="F18:O19">
    <cfRule type="expression" dxfId="7" priority="2">
      <formula>$F$18&lt;&gt;""</formula>
    </cfRule>
  </conditionalFormatting>
  <conditionalFormatting sqref="E9 E12">
    <cfRule type="expression" dxfId="6" priority="8">
      <formula>($D9="Y")</formula>
    </cfRule>
  </conditionalFormatting>
  <conditionalFormatting sqref="E8">
    <cfRule type="expression" dxfId="5" priority="9">
      <formula>($D8="Y")</formula>
    </cfRule>
  </conditionalFormatting>
  <conditionalFormatting sqref="E10 E13">
    <cfRule type="expression" dxfId="4" priority="1">
      <formula>$D9="Y"</formula>
    </cfRule>
  </conditionalFormatting>
  <dataValidations count="1">
    <dataValidation type="list" allowBlank="1" showInputMessage="1" showErrorMessage="1" sqref="M15:P15">
      <formula1>INDIRECT(CONFIG_RANGE_INTERVAL)</formula1>
    </dataValidation>
  </dataValidations>
  <pageMargins left="0.7" right="0.7" top="0.75" bottom="0.75" header="0.3" footer="0.3"/>
  <pageSetup scale="91"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PROJECT_TYPE_FRAME">
              <controlPr defaultSize="0" autoFill="0" autoPict="0">
                <anchor moveWithCells="1">
                  <from>
                    <xdr:col>4</xdr:col>
                    <xdr:colOff>0</xdr:colOff>
                    <xdr:row>7</xdr:row>
                    <xdr:rowOff>0</xdr:rowOff>
                  </from>
                  <to>
                    <xdr:col>16</xdr:col>
                    <xdr:colOff>0</xdr:colOff>
                    <xdr:row>13</xdr:row>
                    <xdr:rowOff>9525</xdr:rowOff>
                  </to>
                </anchor>
              </controlPr>
            </control>
          </mc:Choice>
        </mc:AlternateContent>
        <mc:AlternateContent xmlns:mc="http://schemas.openxmlformats.org/markup-compatibility/2006">
          <mc:Choice Requires="x14">
            <control shapeId="3074" r:id="rId5" name="OBJ_PROJ_TYPE_OPTION_1">
              <controlPr defaultSize="0" autoFill="0" autoLine="0" autoPict="0">
                <anchor moveWithCells="1">
                  <from>
                    <xdr:col>4</xdr:col>
                    <xdr:colOff>47625</xdr:colOff>
                    <xdr:row>7</xdr:row>
                    <xdr:rowOff>19050</xdr:rowOff>
                  </from>
                  <to>
                    <xdr:col>15</xdr:col>
                    <xdr:colOff>695325</xdr:colOff>
                    <xdr:row>7</xdr:row>
                    <xdr:rowOff>238125</xdr:rowOff>
                  </to>
                </anchor>
              </controlPr>
            </control>
          </mc:Choice>
        </mc:AlternateContent>
        <mc:AlternateContent xmlns:mc="http://schemas.openxmlformats.org/markup-compatibility/2006">
          <mc:Choice Requires="x14">
            <control shapeId="3075" r:id="rId6" name="OBJ_PROJ_TYPE_OPTION_2">
              <controlPr defaultSize="0" autoFill="0" autoLine="0" autoPict="0">
                <anchor moveWithCells="1">
                  <from>
                    <xdr:col>4</xdr:col>
                    <xdr:colOff>47625</xdr:colOff>
                    <xdr:row>8</xdr:row>
                    <xdr:rowOff>19050</xdr:rowOff>
                  </from>
                  <to>
                    <xdr:col>15</xdr:col>
                    <xdr:colOff>695325</xdr:colOff>
                    <xdr:row>8</xdr:row>
                    <xdr:rowOff>238125</xdr:rowOff>
                  </to>
                </anchor>
              </controlPr>
            </control>
          </mc:Choice>
        </mc:AlternateContent>
        <mc:AlternateContent xmlns:mc="http://schemas.openxmlformats.org/markup-compatibility/2006">
          <mc:Choice Requires="x14">
            <control shapeId="3076" r:id="rId7" name="OBJ_PROJ_TYPE_OPTION_3">
              <controlPr defaultSize="0" autoFill="0" autoLine="0" autoPict="0">
                <anchor moveWithCells="1">
                  <from>
                    <xdr:col>4</xdr:col>
                    <xdr:colOff>47625</xdr:colOff>
                    <xdr:row>11</xdr:row>
                    <xdr:rowOff>19050</xdr:rowOff>
                  </from>
                  <to>
                    <xdr:col>15</xdr:col>
                    <xdr:colOff>695325</xdr:colOff>
                    <xdr:row>11</xdr:row>
                    <xdr:rowOff>238125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101"/>
  <sheetViews>
    <sheetView showGridLines="0" showRowColHeaders="0" zoomScaleNormal="100" workbookViewId="0">
      <pane ySplit="5" topLeftCell="A6" activePane="bottomLeft" state="frozen"/>
      <selection pane="bottomLeft" activeCell="B12" sqref="B12:D12"/>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IF(AND(B12&lt;&gt;"",F12&lt;&gt;""),CONCATENATE("#",B12," / ",F12),"")</f>
        <v/>
      </c>
      <c r="C4" s="24"/>
      <c r="D4" s="24"/>
      <c r="E4" s="24"/>
      <c r="F4" s="24"/>
      <c r="G4" s="24"/>
      <c r="H4" s="25"/>
      <c r="I4" s="25"/>
      <c r="J4" s="25"/>
      <c r="K4" s="2"/>
      <c r="L4" s="119" t="s">
        <v>79</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9.9499999999999993" customHeight="1" x14ac:dyDescent="0.25">
      <c r="A6" s="35"/>
    </row>
    <row r="7" spans="1:17" ht="20.100000000000001" customHeight="1" x14ac:dyDescent="0.25">
      <c r="A7" s="141" t="s">
        <v>80</v>
      </c>
      <c r="B7" s="141"/>
      <c r="C7" s="141"/>
      <c r="D7" s="141"/>
      <c r="E7" s="141"/>
      <c r="F7" s="141"/>
      <c r="G7" s="141"/>
      <c r="H7" s="141"/>
      <c r="I7" s="141"/>
      <c r="J7" s="141"/>
      <c r="K7" s="141"/>
      <c r="L7" s="141"/>
      <c r="M7" s="141"/>
      <c r="N7" s="141"/>
      <c r="O7" s="141"/>
      <c r="P7" s="141"/>
      <c r="Q7" s="141"/>
    </row>
    <row r="8" spans="1:17" ht="9.9499999999999993" customHeight="1" x14ac:dyDescent="0.25">
      <c r="A8" s="42"/>
      <c r="B8" s="42"/>
      <c r="C8" s="42"/>
      <c r="D8" s="42"/>
      <c r="E8" s="42"/>
      <c r="F8" s="42"/>
      <c r="G8" s="42"/>
      <c r="H8" s="42"/>
      <c r="I8" s="42"/>
      <c r="J8" s="42"/>
      <c r="K8" s="42"/>
      <c r="L8" s="42"/>
      <c r="M8" s="42"/>
      <c r="N8" s="42"/>
      <c r="O8" s="42"/>
      <c r="P8" s="42"/>
      <c r="Q8" s="42"/>
    </row>
    <row r="9" spans="1:17" ht="20.100000000000001" customHeight="1" x14ac:dyDescent="0.25">
      <c r="A9" s="34"/>
      <c r="B9" s="34" t="s">
        <v>51</v>
      </c>
      <c r="C9" s="34"/>
      <c r="D9" s="34"/>
      <c r="E9" s="34"/>
      <c r="F9" s="34"/>
      <c r="G9" s="34"/>
      <c r="H9" s="34"/>
      <c r="I9" s="34"/>
      <c r="J9" s="34"/>
      <c r="K9" s="34"/>
      <c r="L9" s="34"/>
      <c r="M9" s="34"/>
      <c r="N9" s="34"/>
      <c r="O9" s="34"/>
      <c r="P9" s="34"/>
      <c r="Q9" s="34"/>
    </row>
    <row r="10" spans="1:17" ht="9.9499999999999993" customHeight="1" x14ac:dyDescent="0.25"/>
    <row r="11" spans="1:17" ht="20.100000000000001" customHeight="1" x14ac:dyDescent="0.25">
      <c r="B11" s="5" t="s">
        <v>24</v>
      </c>
      <c r="C11" s="4"/>
      <c r="D11" s="5"/>
      <c r="F11" s="7" t="s">
        <v>25</v>
      </c>
      <c r="G11" s="5"/>
    </row>
    <row r="12" spans="1:17" ht="20.100000000000001" customHeight="1" x14ac:dyDescent="0.25">
      <c r="B12" s="120"/>
      <c r="C12" s="121"/>
      <c r="D12" s="122"/>
      <c r="F12" s="123"/>
      <c r="G12" s="123"/>
      <c r="H12" s="123"/>
      <c r="I12" s="123"/>
      <c r="J12" s="123"/>
      <c r="K12" s="123"/>
      <c r="L12" s="123"/>
      <c r="M12" s="123"/>
      <c r="N12" s="123"/>
      <c r="O12" s="123"/>
      <c r="P12" s="123"/>
    </row>
    <row r="13" spans="1:17" ht="20.100000000000001" customHeight="1" x14ac:dyDescent="0.25">
      <c r="B13" s="7" t="s">
        <v>171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c r="B15" s="7" t="s">
        <v>1</v>
      </c>
      <c r="C15" s="5"/>
    </row>
    <row r="16" spans="1:17" ht="20.100000000000001" customHeight="1" x14ac:dyDescent="0.25">
      <c r="B16" s="123"/>
      <c r="C16" s="123"/>
      <c r="D16" s="123"/>
      <c r="E16" s="123"/>
      <c r="F16" s="123"/>
      <c r="G16" s="123"/>
      <c r="H16" s="123"/>
      <c r="I16" s="123"/>
      <c r="J16" s="123"/>
      <c r="K16" s="123"/>
      <c r="L16" s="123"/>
      <c r="M16" s="123"/>
      <c r="N16" s="123"/>
      <c r="O16" s="123"/>
      <c r="P16" s="123"/>
    </row>
    <row r="17" spans="1:17" ht="20.100000000000001" customHeight="1" x14ac:dyDescent="0.25"/>
    <row r="18" spans="1:17" ht="20.100000000000001" customHeight="1" x14ac:dyDescent="0.25">
      <c r="A18" s="34"/>
      <c r="B18" s="34" t="s">
        <v>50</v>
      </c>
      <c r="C18" s="34"/>
      <c r="D18" s="34"/>
      <c r="E18" s="34"/>
      <c r="F18" s="34"/>
      <c r="G18" s="34"/>
      <c r="H18" s="34"/>
      <c r="I18" s="34"/>
      <c r="J18" s="34"/>
      <c r="K18" s="34"/>
      <c r="L18" s="34"/>
      <c r="M18" s="34"/>
      <c r="N18" s="34"/>
      <c r="O18" s="34"/>
      <c r="P18" s="34"/>
      <c r="Q18" s="34"/>
    </row>
    <row r="19" spans="1:17" ht="9.9499999999999993" customHeight="1" x14ac:dyDescent="0.25"/>
    <row r="20" spans="1:17" ht="93" customHeight="1" x14ac:dyDescent="0.25">
      <c r="B20" s="124" t="s">
        <v>183</v>
      </c>
      <c r="C20" s="124"/>
      <c r="D20" s="124"/>
      <c r="E20" s="124"/>
      <c r="F20" s="124"/>
      <c r="G20" s="124"/>
      <c r="H20" s="124"/>
      <c r="I20" s="124"/>
      <c r="J20" s="124"/>
      <c r="K20" s="124"/>
      <c r="L20" s="124"/>
      <c r="M20" s="124"/>
      <c r="N20" s="124"/>
      <c r="O20" s="124"/>
      <c r="P20" s="124"/>
    </row>
    <row r="21" spans="1:17" ht="20.100000000000001" customHeight="1" x14ac:dyDescent="0.25"/>
    <row r="22" spans="1:17" ht="20.100000000000001" customHeight="1" x14ac:dyDescent="0.25">
      <c r="A22" s="34"/>
      <c r="B22" s="34" t="s">
        <v>62</v>
      </c>
      <c r="C22" s="34"/>
      <c r="D22" s="34"/>
      <c r="E22" s="34"/>
      <c r="F22" s="34"/>
      <c r="G22" s="34"/>
      <c r="H22" s="34"/>
      <c r="I22" s="34"/>
      <c r="J22" s="34"/>
      <c r="K22" s="34"/>
      <c r="L22" s="34"/>
      <c r="M22" s="34"/>
      <c r="N22" s="34"/>
      <c r="O22" s="34"/>
      <c r="P22" s="34"/>
      <c r="Q22" s="34"/>
    </row>
    <row r="23" spans="1:17" s="13" customFormat="1" ht="9.9499999999999993" customHeight="1" x14ac:dyDescent="0.25"/>
    <row r="24" spans="1:17" s="13" customFormat="1" ht="20.100000000000001" customHeight="1" x14ac:dyDescent="0.25">
      <c r="B24" s="13" t="s">
        <v>202</v>
      </c>
    </row>
    <row r="25" spans="1:17" s="13" customFormat="1" ht="20.100000000000001" customHeight="1" x14ac:dyDescent="0.25">
      <c r="B25" s="99"/>
      <c r="C25" s="99"/>
      <c r="D25" s="99"/>
      <c r="E25" s="99"/>
      <c r="F25" s="99"/>
      <c r="G25" s="99"/>
      <c r="H25" s="99"/>
      <c r="I25" s="99"/>
      <c r="J25" s="99"/>
      <c r="K25" s="99"/>
      <c r="L25" s="99"/>
      <c r="M25" s="99"/>
      <c r="N25" s="99"/>
      <c r="O25" s="99"/>
      <c r="P25" s="99"/>
    </row>
    <row r="26" spans="1:17" s="13" customFormat="1" ht="36.75" customHeight="1" x14ac:dyDescent="0.25">
      <c r="B26" s="134" t="s">
        <v>47</v>
      </c>
      <c r="C26" s="134"/>
      <c r="D26" s="134"/>
      <c r="E26" s="134"/>
      <c r="F26" s="134"/>
      <c r="G26" s="134"/>
      <c r="H26" s="134"/>
      <c r="I26" s="134"/>
      <c r="J26" s="134"/>
      <c r="K26" s="134"/>
      <c r="L26" s="134"/>
      <c r="M26" s="134"/>
      <c r="N26" s="134"/>
      <c r="O26" s="134"/>
      <c r="P26" s="134"/>
    </row>
    <row r="27" spans="1:17" s="13" customFormat="1" ht="99.95" customHeight="1" x14ac:dyDescent="0.25">
      <c r="B27" s="135"/>
      <c r="C27" s="136"/>
      <c r="D27" s="136"/>
      <c r="E27" s="136"/>
      <c r="F27" s="136"/>
      <c r="G27" s="136"/>
      <c r="H27" s="136"/>
      <c r="I27" s="136"/>
      <c r="J27" s="136"/>
      <c r="K27" s="136"/>
      <c r="L27" s="136"/>
      <c r="M27" s="136"/>
      <c r="N27" s="136"/>
      <c r="O27" s="136"/>
      <c r="P27" s="137"/>
    </row>
    <row r="28" spans="1:17" s="13" customFormat="1" ht="20.100000000000001" customHeight="1" x14ac:dyDescent="0.25"/>
    <row r="29" spans="1:17" s="13" customFormat="1" ht="20.100000000000001" customHeight="1" x14ac:dyDescent="0.25">
      <c r="B29" s="134" t="s">
        <v>52</v>
      </c>
      <c r="C29" s="134"/>
      <c r="D29" s="134"/>
      <c r="E29" s="134"/>
      <c r="F29" s="134"/>
      <c r="G29" s="134"/>
      <c r="H29" s="134"/>
      <c r="I29" s="134"/>
      <c r="J29" s="134"/>
      <c r="K29" s="134"/>
      <c r="L29" s="134"/>
      <c r="M29" s="134"/>
      <c r="N29" s="134"/>
      <c r="O29" s="134"/>
      <c r="P29" s="134"/>
    </row>
    <row r="30" spans="1:17" s="13" customFormat="1" ht="99.95" customHeight="1" x14ac:dyDescent="0.25">
      <c r="B30" s="135"/>
      <c r="C30" s="136"/>
      <c r="D30" s="136"/>
      <c r="E30" s="136"/>
      <c r="F30" s="136"/>
      <c r="G30" s="136"/>
      <c r="H30" s="136"/>
      <c r="I30" s="136"/>
      <c r="J30" s="136"/>
      <c r="K30" s="136"/>
      <c r="L30" s="136"/>
      <c r="M30" s="136"/>
      <c r="N30" s="136"/>
      <c r="O30" s="136"/>
      <c r="P30" s="137"/>
    </row>
    <row r="31" spans="1:17" s="13" customFormat="1" ht="20.100000000000001" customHeight="1" x14ac:dyDescent="0.25"/>
    <row r="32" spans="1:17" s="13" customFormat="1" ht="20.100000000000001" customHeight="1" x14ac:dyDescent="0.25">
      <c r="B32" s="13" t="s">
        <v>198</v>
      </c>
      <c r="N32" s="128"/>
      <c r="O32" s="129"/>
      <c r="P32" s="130"/>
    </row>
    <row r="33" spans="1:17" s="13" customFormat="1" ht="20.100000000000001" customHeight="1" x14ac:dyDescent="0.25">
      <c r="B33" s="13" t="s">
        <v>53</v>
      </c>
      <c r="N33" s="125"/>
      <c r="O33" s="126"/>
      <c r="P33" s="127"/>
    </row>
    <row r="34" spans="1:17" s="13" customFormat="1" ht="20.100000000000001" customHeight="1" x14ac:dyDescent="0.25">
      <c r="B34" s="41" t="s">
        <v>70</v>
      </c>
      <c r="N34" s="131"/>
      <c r="O34" s="132"/>
      <c r="P34" s="133"/>
    </row>
    <row r="35" spans="1:17" s="13" customFormat="1" ht="20.100000000000001" customHeight="1" x14ac:dyDescent="0.25">
      <c r="B35" s="101" t="s">
        <v>71</v>
      </c>
      <c r="N35" s="128"/>
      <c r="O35" s="129"/>
      <c r="P35" s="130"/>
    </row>
    <row r="36" spans="1:17" s="13" customFormat="1" ht="20.100000000000001" customHeight="1" x14ac:dyDescent="0.25">
      <c r="B36" s="13" t="s">
        <v>56</v>
      </c>
      <c r="N36" s="131"/>
      <c r="O36" s="132"/>
      <c r="P36" s="133"/>
    </row>
    <row r="37" spans="1:17" s="13" customFormat="1" ht="20.100000000000001" customHeight="1" x14ac:dyDescent="0.25"/>
    <row r="38" spans="1:17" s="13" customFormat="1" ht="20.100000000000001" customHeight="1" x14ac:dyDescent="0.25">
      <c r="B38" s="134" t="s">
        <v>57</v>
      </c>
      <c r="C38" s="134"/>
      <c r="D38" s="134"/>
      <c r="E38" s="134"/>
      <c r="F38" s="134"/>
      <c r="G38" s="134"/>
      <c r="H38" s="134"/>
      <c r="I38" s="134"/>
      <c r="J38" s="134"/>
      <c r="K38" s="134"/>
      <c r="L38" s="134"/>
      <c r="M38" s="134"/>
      <c r="N38" s="134"/>
      <c r="O38" s="134"/>
      <c r="P38" s="134"/>
    </row>
    <row r="39" spans="1:17" s="13" customFormat="1" ht="99.95" customHeight="1" x14ac:dyDescent="0.25">
      <c r="B39" s="135"/>
      <c r="C39" s="136"/>
      <c r="D39" s="136"/>
      <c r="E39" s="136"/>
      <c r="F39" s="136"/>
      <c r="G39" s="136"/>
      <c r="H39" s="136"/>
      <c r="I39" s="136"/>
      <c r="J39" s="136"/>
      <c r="K39" s="136"/>
      <c r="L39" s="136"/>
      <c r="M39" s="136"/>
      <c r="N39" s="136"/>
      <c r="O39" s="136"/>
      <c r="P39" s="137"/>
    </row>
    <row r="40" spans="1:17" s="13" customFormat="1" ht="20.100000000000001" customHeight="1" x14ac:dyDescent="0.25"/>
    <row r="41" spans="1:17" s="13" customFormat="1" ht="20.100000000000001" customHeight="1" x14ac:dyDescent="0.25">
      <c r="A41" s="34"/>
      <c r="B41" s="34" t="s">
        <v>43</v>
      </c>
      <c r="C41" s="34"/>
      <c r="D41" s="34"/>
      <c r="E41" s="34"/>
      <c r="F41" s="34"/>
      <c r="G41" s="34"/>
      <c r="H41" s="34"/>
      <c r="I41" s="34"/>
      <c r="J41" s="34"/>
      <c r="K41" s="34"/>
      <c r="L41" s="34"/>
      <c r="M41" s="34"/>
      <c r="N41" s="34"/>
      <c r="O41" s="34"/>
      <c r="P41" s="34"/>
      <c r="Q41" s="34"/>
    </row>
    <row r="42" spans="1:17" s="13" customFormat="1" ht="9.9499999999999993" customHeight="1" x14ac:dyDescent="0.25"/>
    <row r="43" spans="1:17" s="13" customFormat="1" ht="147.75" customHeight="1" x14ac:dyDescent="0.25">
      <c r="B43" s="124" t="s">
        <v>173</v>
      </c>
      <c r="C43" s="124"/>
      <c r="D43" s="124"/>
      <c r="E43" s="124"/>
      <c r="F43" s="124"/>
      <c r="G43" s="124"/>
      <c r="H43" s="124"/>
      <c r="I43" s="124"/>
      <c r="J43" s="124"/>
      <c r="K43" s="124"/>
      <c r="L43" s="124"/>
      <c r="M43" s="124"/>
      <c r="N43" s="124"/>
      <c r="O43" s="124"/>
      <c r="P43" s="124"/>
    </row>
    <row r="44" spans="1:17" s="13" customFormat="1" ht="33" customHeight="1" x14ac:dyDescent="0.25">
      <c r="B44" s="140" t="s">
        <v>204</v>
      </c>
      <c r="C44" s="140"/>
      <c r="D44" s="140"/>
      <c r="E44" s="140"/>
      <c r="F44" s="140"/>
      <c r="G44" s="140"/>
      <c r="H44" s="140"/>
      <c r="I44" s="140"/>
      <c r="J44" s="140"/>
      <c r="K44" s="140"/>
      <c r="L44" s="140"/>
      <c r="M44" s="140"/>
      <c r="N44" s="140"/>
      <c r="O44" s="140"/>
      <c r="P44" s="140"/>
    </row>
    <row r="45" spans="1:17" s="13" customFormat="1" ht="20.100000000000001" customHeight="1" x14ac:dyDescent="0.25"/>
    <row r="46" spans="1:17" s="13" customFormat="1" ht="20.100000000000001" customHeight="1" x14ac:dyDescent="0.25">
      <c r="A46" s="34"/>
      <c r="B46" s="34" t="s">
        <v>44</v>
      </c>
      <c r="C46" s="34"/>
      <c r="D46" s="34"/>
      <c r="E46" s="34"/>
      <c r="F46" s="34"/>
      <c r="G46" s="34"/>
      <c r="H46" s="34"/>
      <c r="I46" s="34"/>
      <c r="J46" s="34"/>
      <c r="K46" s="34"/>
      <c r="L46" s="34"/>
      <c r="M46" s="34"/>
      <c r="N46" s="34"/>
      <c r="O46" s="34"/>
      <c r="P46" s="34"/>
      <c r="Q46" s="34"/>
    </row>
    <row r="47" spans="1:17" s="13" customFormat="1" ht="9.9499999999999993" customHeight="1" x14ac:dyDescent="0.25"/>
    <row r="48" spans="1:17" s="13" customFormat="1" ht="20.100000000000001" customHeight="1" x14ac:dyDescent="0.25">
      <c r="B48" s="13" t="s">
        <v>45</v>
      </c>
    </row>
    <row r="49" spans="2:16" s="13" customFormat="1" ht="20.100000000000001" customHeight="1" x14ac:dyDescent="0.25"/>
    <row r="50" spans="2:16" s="13" customFormat="1" ht="233.25" customHeight="1" x14ac:dyDescent="0.25">
      <c r="B50" s="124" t="s">
        <v>196</v>
      </c>
      <c r="C50" s="124"/>
      <c r="D50" s="124"/>
      <c r="E50" s="124"/>
      <c r="F50" s="124"/>
      <c r="G50" s="124"/>
      <c r="H50" s="124"/>
      <c r="I50" s="124"/>
      <c r="J50" s="124"/>
      <c r="K50" s="124"/>
      <c r="L50" s="124"/>
      <c r="M50" s="124"/>
      <c r="N50" s="124"/>
      <c r="O50" s="124"/>
      <c r="P50" s="124"/>
    </row>
    <row r="51" spans="2:16" s="13" customFormat="1" ht="20.100000000000001" customHeight="1" x14ac:dyDescent="0.25"/>
    <row r="52" spans="2:16" s="13" customFormat="1" ht="20.100000000000001" customHeight="1" x14ac:dyDescent="0.25">
      <c r="B52" s="38"/>
      <c r="C52" s="38"/>
      <c r="D52" s="38"/>
      <c r="E52" s="38"/>
      <c r="F52" s="38"/>
      <c r="G52" s="38"/>
      <c r="H52" s="38"/>
      <c r="I52" s="38"/>
      <c r="J52" s="38"/>
      <c r="L52" s="139"/>
      <c r="M52" s="139"/>
      <c r="N52" s="139"/>
      <c r="O52" s="139"/>
      <c r="P52" s="139"/>
    </row>
    <row r="53" spans="2:16" s="13" customFormat="1" ht="20.100000000000001" customHeight="1" x14ac:dyDescent="0.25">
      <c r="B53" s="13" t="s">
        <v>58</v>
      </c>
      <c r="L53" s="13" t="s">
        <v>33</v>
      </c>
    </row>
    <row r="54" spans="2:16" s="13" customFormat="1" ht="20.100000000000001" customHeight="1" x14ac:dyDescent="0.25">
      <c r="B54" s="138"/>
      <c r="C54" s="138"/>
      <c r="D54" s="138"/>
      <c r="E54" s="138"/>
      <c r="F54" s="138"/>
      <c r="G54" s="138"/>
      <c r="H54" s="138"/>
      <c r="I54" s="138"/>
      <c r="J54" s="138"/>
      <c r="L54" s="138"/>
      <c r="M54" s="138"/>
      <c r="N54" s="138"/>
      <c r="O54" s="138"/>
      <c r="P54" s="138"/>
    </row>
    <row r="55" spans="2:16" s="13" customFormat="1" ht="20.100000000000001" customHeight="1" x14ac:dyDescent="0.25">
      <c r="B55" s="13" t="s">
        <v>59</v>
      </c>
      <c r="L55" s="13" t="s">
        <v>46</v>
      </c>
    </row>
    <row r="56" spans="2:16" x14ac:dyDescent="0.25"/>
    <row r="57" spans="2:16" hidden="1" x14ac:dyDescent="0.25"/>
    <row r="58" spans="2:16" hidden="1" x14ac:dyDescent="0.25"/>
    <row r="59" spans="2:16" hidden="1" x14ac:dyDescent="0.25"/>
    <row r="60" spans="2:16" hidden="1" x14ac:dyDescent="0.25"/>
    <row r="61" spans="2:16" hidden="1" x14ac:dyDescent="0.25"/>
    <row r="62" spans="2:16" hidden="1" x14ac:dyDescent="0.25"/>
    <row r="63" spans="2:16" hidden="1" x14ac:dyDescent="0.25"/>
    <row r="64" spans="2: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sheetData>
  <sheetProtection algorithmName="SHA-512" hashValue="91QEN7R9w4dMjV9ZfmMd4O53KRBpTyqgNfGZBluU2JBHowCitUC3YmQGE3Zb9MN+MvE5Rz/Es/hStczas6E1Kw==" saltValue="eBfFnX0TsQy1cJpy3xWN8Q==" spinCount="100000" sheet="1" objects="1" scenarios="1" selectLockedCells="1"/>
  <mergeCells count="25">
    <mergeCell ref="B43:P43"/>
    <mergeCell ref="B44:P44"/>
    <mergeCell ref="B50:P50"/>
    <mergeCell ref="L52:P52"/>
    <mergeCell ref="B54:J54"/>
    <mergeCell ref="L54:P54"/>
    <mergeCell ref="B39:P39"/>
    <mergeCell ref="B20:P20"/>
    <mergeCell ref="B26:P26"/>
    <mergeCell ref="B27:P27"/>
    <mergeCell ref="B29:P29"/>
    <mergeCell ref="B30:P30"/>
    <mergeCell ref="N32:P32"/>
    <mergeCell ref="N34:P34"/>
    <mergeCell ref="N35:P35"/>
    <mergeCell ref="N36:P36"/>
    <mergeCell ref="B38:P38"/>
    <mergeCell ref="N33:P33"/>
    <mergeCell ref="B16:P16"/>
    <mergeCell ref="A7:Q7"/>
    <mergeCell ref="J2:P2"/>
    <mergeCell ref="L4:P4"/>
    <mergeCell ref="B12:D12"/>
    <mergeCell ref="F12:P12"/>
    <mergeCell ref="B14:P14"/>
  </mergeCells>
  <dataValidations count="4">
    <dataValidation type="date" operator="greaterThanOrEqual" allowBlank="1" showInputMessage="1" showErrorMessage="1" sqref="L52:P52 N32:P32">
      <formula1>36526</formula1>
    </dataValidation>
    <dataValidation operator="greaterThan" allowBlank="1" showInputMessage="1" showErrorMessage="1" sqref="B12:D12"/>
    <dataValidation type="list" allowBlank="1" showInputMessage="1" showErrorMessage="1" sqref="N33:P33">
      <formula1>"Yes,No"</formula1>
    </dataValidation>
    <dataValidation type="decimal" operator="greaterThanOrEqual" allowBlank="1" showInputMessage="1" showErrorMessage="1" sqref="N36:P36 N34:P34">
      <formula1>0</formula1>
    </dataValidation>
  </dataValidations>
  <pageMargins left="0.7" right="0.7" top="0.75" bottom="0.75" header="0.3" footer="0.3"/>
  <pageSetup scale="75" fitToHeight="2" orientation="portrait" r:id="rId1"/>
  <headerFooter>
    <oddFooter>Page &amp;P of &amp;N</oddFooter>
  </headerFooter>
  <rowBreaks count="1" manualBreakCount="1">
    <brk id="45" max="1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106"/>
  <sheetViews>
    <sheetView showGridLines="0" showRowColHeaders="0" zoomScaleNormal="100" workbookViewId="0">
      <pane ySplit="5" topLeftCell="A6" activePane="bottomLeft" state="frozen"/>
      <selection pane="bottomLeft" activeCell="B12" sqref="B12:D12"/>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IF(AND(B12&lt;&gt;"",F12&lt;&gt;""),CONCATENATE("#",B12," / ",F12),"")</f>
        <v/>
      </c>
      <c r="C4" s="24"/>
      <c r="D4" s="24"/>
      <c r="E4" s="24"/>
      <c r="F4" s="24"/>
      <c r="G4" s="24"/>
      <c r="H4" s="25"/>
      <c r="I4" s="25"/>
      <c r="J4" s="25"/>
      <c r="K4" s="2"/>
      <c r="L4" s="119" t="s">
        <v>82</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9.9499999999999993" customHeight="1" x14ac:dyDescent="0.25">
      <c r="A6" s="35"/>
    </row>
    <row r="7" spans="1:17" ht="20.100000000000001" customHeight="1" x14ac:dyDescent="0.25">
      <c r="A7" s="141" t="s">
        <v>80</v>
      </c>
      <c r="B7" s="141"/>
      <c r="C7" s="141"/>
      <c r="D7" s="141"/>
      <c r="E7" s="141"/>
      <c r="F7" s="141"/>
      <c r="G7" s="141"/>
      <c r="H7" s="141"/>
      <c r="I7" s="141"/>
      <c r="J7" s="141"/>
      <c r="K7" s="141"/>
      <c r="L7" s="141"/>
      <c r="M7" s="141"/>
      <c r="N7" s="141"/>
      <c r="O7" s="141"/>
      <c r="P7" s="141"/>
      <c r="Q7" s="141"/>
    </row>
    <row r="8" spans="1:17" ht="9.9499999999999993" customHeight="1" x14ac:dyDescent="0.25">
      <c r="A8" s="42"/>
      <c r="B8" s="42"/>
      <c r="C8" s="42"/>
      <c r="D8" s="42"/>
      <c r="E8" s="42"/>
      <c r="F8" s="42"/>
      <c r="G8" s="42"/>
      <c r="H8" s="42"/>
      <c r="I8" s="42"/>
      <c r="J8" s="42"/>
      <c r="K8" s="42"/>
      <c r="L8" s="42"/>
      <c r="M8" s="42"/>
      <c r="N8" s="42"/>
      <c r="O8" s="42"/>
      <c r="P8" s="42"/>
      <c r="Q8" s="42"/>
    </row>
    <row r="9" spans="1:17" ht="20.100000000000001" customHeight="1" x14ac:dyDescent="0.25">
      <c r="A9" s="34"/>
      <c r="B9" s="34" t="s">
        <v>51</v>
      </c>
      <c r="C9" s="34"/>
      <c r="D9" s="34"/>
      <c r="E9" s="34"/>
      <c r="F9" s="34"/>
      <c r="G9" s="34"/>
      <c r="H9" s="34"/>
      <c r="I9" s="34"/>
      <c r="J9" s="34"/>
      <c r="K9" s="34"/>
      <c r="L9" s="34"/>
      <c r="M9" s="34"/>
      <c r="N9" s="34"/>
      <c r="O9" s="34"/>
      <c r="P9" s="34"/>
      <c r="Q9" s="34"/>
    </row>
    <row r="10" spans="1:17" ht="9.9499999999999993" customHeight="1" x14ac:dyDescent="0.25"/>
    <row r="11" spans="1:17" ht="20.100000000000001" customHeight="1" x14ac:dyDescent="0.25">
      <c r="B11" s="5" t="s">
        <v>24</v>
      </c>
      <c r="C11" s="4"/>
      <c r="D11" s="5"/>
      <c r="F11" s="7" t="s">
        <v>25</v>
      </c>
      <c r="G11" s="5"/>
    </row>
    <row r="12" spans="1:17" ht="20.100000000000001" customHeight="1" x14ac:dyDescent="0.25">
      <c r="B12" s="120"/>
      <c r="C12" s="121"/>
      <c r="D12" s="122"/>
      <c r="F12" s="123"/>
      <c r="G12" s="123"/>
      <c r="H12" s="123"/>
      <c r="I12" s="123"/>
      <c r="J12" s="123"/>
      <c r="K12" s="123"/>
      <c r="L12" s="123"/>
      <c r="M12" s="123"/>
      <c r="N12" s="123"/>
      <c r="O12" s="123"/>
      <c r="P12" s="123"/>
    </row>
    <row r="13" spans="1:17" ht="20.100000000000001" customHeight="1" x14ac:dyDescent="0.25">
      <c r="B13" s="7" t="s">
        <v>171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c r="B15" s="7" t="s">
        <v>1</v>
      </c>
      <c r="C15" s="5"/>
    </row>
    <row r="16" spans="1:17" ht="20.100000000000001" customHeight="1" x14ac:dyDescent="0.25">
      <c r="B16" s="123"/>
      <c r="C16" s="123"/>
      <c r="D16" s="123"/>
      <c r="E16" s="123"/>
      <c r="F16" s="123"/>
      <c r="G16" s="123"/>
      <c r="H16" s="123"/>
      <c r="I16" s="123"/>
      <c r="J16" s="123"/>
      <c r="K16" s="123"/>
      <c r="L16" s="123"/>
      <c r="M16" s="123"/>
      <c r="N16" s="123"/>
      <c r="O16" s="123"/>
      <c r="P16" s="123"/>
    </row>
    <row r="17" spans="1:17" ht="20.100000000000001" customHeight="1" x14ac:dyDescent="0.25"/>
    <row r="18" spans="1:17" ht="20.100000000000001" customHeight="1" x14ac:dyDescent="0.25">
      <c r="A18" s="34"/>
      <c r="B18" s="34" t="s">
        <v>50</v>
      </c>
      <c r="C18" s="34"/>
      <c r="D18" s="34"/>
      <c r="E18" s="34"/>
      <c r="F18" s="34"/>
      <c r="G18" s="34"/>
      <c r="H18" s="34"/>
      <c r="I18" s="34"/>
      <c r="J18" s="34"/>
      <c r="K18" s="34"/>
      <c r="L18" s="34"/>
      <c r="M18" s="34"/>
      <c r="N18" s="34"/>
      <c r="O18" s="34"/>
      <c r="P18" s="34"/>
      <c r="Q18" s="34"/>
    </row>
    <row r="19" spans="1:17" ht="9.9499999999999993" customHeight="1" x14ac:dyDescent="0.25"/>
    <row r="20" spans="1:17" ht="93" customHeight="1" x14ac:dyDescent="0.25">
      <c r="B20" s="124" t="s">
        <v>184</v>
      </c>
      <c r="C20" s="124"/>
      <c r="D20" s="124"/>
      <c r="E20" s="124"/>
      <c r="F20" s="124"/>
      <c r="G20" s="124"/>
      <c r="H20" s="124"/>
      <c r="I20" s="124"/>
      <c r="J20" s="124"/>
      <c r="K20" s="124"/>
      <c r="L20" s="124"/>
      <c r="M20" s="124"/>
      <c r="N20" s="124"/>
      <c r="O20" s="124"/>
      <c r="P20" s="124"/>
    </row>
    <row r="21" spans="1:17" ht="20.100000000000001" customHeight="1" x14ac:dyDescent="0.25"/>
    <row r="22" spans="1:17" ht="20.100000000000001" customHeight="1" x14ac:dyDescent="0.25">
      <c r="A22" s="34"/>
      <c r="B22" s="34" t="s">
        <v>62</v>
      </c>
      <c r="C22" s="34"/>
      <c r="D22" s="34"/>
      <c r="E22" s="34"/>
      <c r="F22" s="34"/>
      <c r="G22" s="34"/>
      <c r="H22" s="34"/>
      <c r="I22" s="34"/>
      <c r="J22" s="34"/>
      <c r="K22" s="34"/>
      <c r="L22" s="34"/>
      <c r="M22" s="34"/>
      <c r="N22" s="34"/>
      <c r="O22" s="34"/>
      <c r="P22" s="34"/>
      <c r="Q22" s="34"/>
    </row>
    <row r="23" spans="1:17" s="13" customFormat="1" ht="9.9499999999999993" customHeight="1" x14ac:dyDescent="0.25"/>
    <row r="24" spans="1:17" s="13" customFormat="1" ht="20.100000000000001" customHeight="1" x14ac:dyDescent="0.25">
      <c r="B24" s="13" t="s">
        <v>170</v>
      </c>
    </row>
    <row r="25" spans="1:17" s="13" customFormat="1" ht="20.100000000000001" customHeight="1" x14ac:dyDescent="0.25">
      <c r="B25" s="39"/>
    </row>
    <row r="26" spans="1:17" s="13" customFormat="1" ht="20.100000000000001" customHeight="1" x14ac:dyDescent="0.25">
      <c r="B26" s="39"/>
    </row>
    <row r="27" spans="1:17" s="13" customFormat="1" ht="20.100000000000001" customHeight="1" x14ac:dyDescent="0.25">
      <c r="B27" s="39" t="s">
        <v>60</v>
      </c>
    </row>
    <row r="28" spans="1:17" s="13" customFormat="1" ht="20.100000000000001" customHeight="1" x14ac:dyDescent="0.25">
      <c r="B28" s="39"/>
    </row>
    <row r="29" spans="1:17" s="13" customFormat="1" ht="69" customHeight="1" x14ac:dyDescent="0.25">
      <c r="B29" s="142" t="s">
        <v>205</v>
      </c>
      <c r="C29" s="143"/>
      <c r="D29" s="143"/>
      <c r="E29" s="143"/>
      <c r="F29" s="143"/>
      <c r="G29" s="143"/>
      <c r="H29" s="143"/>
      <c r="I29" s="143"/>
      <c r="J29" s="143"/>
      <c r="K29" s="143"/>
      <c r="L29" s="143"/>
      <c r="M29" s="143"/>
      <c r="N29" s="143"/>
      <c r="O29" s="143"/>
      <c r="P29" s="143"/>
    </row>
    <row r="30" spans="1:17" s="13" customFormat="1" ht="20.100000000000001" customHeight="1" x14ac:dyDescent="0.25">
      <c r="B30" s="99"/>
      <c r="C30" s="99"/>
      <c r="D30" s="99"/>
      <c r="E30" s="99"/>
      <c r="F30" s="99"/>
      <c r="G30" s="99"/>
      <c r="H30" s="99"/>
      <c r="I30" s="99"/>
      <c r="J30" s="99"/>
      <c r="K30" s="99"/>
      <c r="L30" s="99"/>
      <c r="M30" s="99"/>
      <c r="N30" s="99"/>
      <c r="O30" s="99"/>
      <c r="P30" s="99"/>
    </row>
    <row r="31" spans="1:17" s="13" customFormat="1" ht="19.5" customHeight="1" x14ac:dyDescent="0.25">
      <c r="B31" s="134" t="s">
        <v>61</v>
      </c>
      <c r="C31" s="134"/>
      <c r="D31" s="134"/>
      <c r="E31" s="134"/>
      <c r="F31" s="134"/>
      <c r="G31" s="134"/>
      <c r="H31" s="134"/>
      <c r="I31" s="134"/>
      <c r="J31" s="134"/>
      <c r="K31" s="134"/>
      <c r="L31" s="134"/>
      <c r="M31" s="134"/>
      <c r="N31" s="134"/>
      <c r="O31" s="134"/>
      <c r="P31" s="134"/>
    </row>
    <row r="32" spans="1:17" s="13" customFormat="1" ht="99.95" customHeight="1" x14ac:dyDescent="0.25">
      <c r="B32" s="135"/>
      <c r="C32" s="136"/>
      <c r="D32" s="136"/>
      <c r="E32" s="136"/>
      <c r="F32" s="136"/>
      <c r="G32" s="136"/>
      <c r="H32" s="136"/>
      <c r="I32" s="136"/>
      <c r="J32" s="136"/>
      <c r="K32" s="136"/>
      <c r="L32" s="136"/>
      <c r="M32" s="136"/>
      <c r="N32" s="136"/>
      <c r="O32" s="136"/>
      <c r="P32" s="137"/>
    </row>
    <row r="33" spans="1:17" s="13" customFormat="1" ht="20.100000000000001" customHeight="1" x14ac:dyDescent="0.25"/>
    <row r="34" spans="1:17" s="13" customFormat="1" ht="20.100000000000001" customHeight="1" x14ac:dyDescent="0.25">
      <c r="B34" s="134" t="s">
        <v>52</v>
      </c>
      <c r="C34" s="134"/>
      <c r="D34" s="134"/>
      <c r="E34" s="134"/>
      <c r="F34" s="134"/>
      <c r="G34" s="134"/>
      <c r="H34" s="134"/>
      <c r="I34" s="134"/>
      <c r="J34" s="134"/>
      <c r="K34" s="134"/>
      <c r="L34" s="134"/>
      <c r="M34" s="134"/>
      <c r="N34" s="134"/>
      <c r="O34" s="134"/>
      <c r="P34" s="134"/>
    </row>
    <row r="35" spans="1:17" s="13" customFormat="1" ht="99.95" customHeight="1" x14ac:dyDescent="0.25">
      <c r="B35" s="135"/>
      <c r="C35" s="136"/>
      <c r="D35" s="136"/>
      <c r="E35" s="136"/>
      <c r="F35" s="136"/>
      <c r="G35" s="136"/>
      <c r="H35" s="136"/>
      <c r="I35" s="136"/>
      <c r="J35" s="136"/>
      <c r="K35" s="136"/>
      <c r="L35" s="136"/>
      <c r="M35" s="136"/>
      <c r="N35" s="136"/>
      <c r="O35" s="136"/>
      <c r="P35" s="137"/>
    </row>
    <row r="36" spans="1:17" s="13" customFormat="1" ht="20.100000000000001" customHeight="1" x14ac:dyDescent="0.25"/>
    <row r="37" spans="1:17" s="13" customFormat="1" ht="20.100000000000001" customHeight="1" x14ac:dyDescent="0.25">
      <c r="B37" s="13" t="s">
        <v>198</v>
      </c>
      <c r="N37" s="128"/>
      <c r="O37" s="129"/>
      <c r="P37" s="130"/>
    </row>
    <row r="38" spans="1:17" s="13" customFormat="1" ht="20.100000000000001" customHeight="1" x14ac:dyDescent="0.25">
      <c r="B38" s="13" t="s">
        <v>53</v>
      </c>
      <c r="N38" s="125"/>
      <c r="O38" s="126"/>
      <c r="P38" s="127"/>
    </row>
    <row r="39" spans="1:17" s="13" customFormat="1" ht="20.100000000000001" customHeight="1" x14ac:dyDescent="0.25">
      <c r="B39" s="41" t="s">
        <v>70</v>
      </c>
      <c r="N39" s="131"/>
      <c r="O39" s="132"/>
      <c r="P39" s="133"/>
    </row>
    <row r="40" spans="1:17" s="13" customFormat="1" ht="20.100000000000001" customHeight="1" x14ac:dyDescent="0.25">
      <c r="B40" s="101" t="s">
        <v>71</v>
      </c>
      <c r="N40" s="128"/>
      <c r="O40" s="129"/>
      <c r="P40" s="130"/>
    </row>
    <row r="41" spans="1:17" s="13" customFormat="1" ht="20.100000000000001" customHeight="1" x14ac:dyDescent="0.25"/>
    <row r="42" spans="1:17" s="13" customFormat="1" ht="20.100000000000001" customHeight="1" x14ac:dyDescent="0.25">
      <c r="B42" s="134" t="s">
        <v>57</v>
      </c>
      <c r="C42" s="134"/>
      <c r="D42" s="134"/>
      <c r="E42" s="134"/>
      <c r="F42" s="134"/>
      <c r="G42" s="134"/>
      <c r="H42" s="134"/>
      <c r="I42" s="134"/>
      <c r="J42" s="134"/>
      <c r="K42" s="134"/>
      <c r="L42" s="134"/>
      <c r="M42" s="134"/>
      <c r="N42" s="134"/>
      <c r="O42" s="134"/>
      <c r="P42" s="134"/>
    </row>
    <row r="43" spans="1:17" s="13" customFormat="1" ht="99.95" customHeight="1" x14ac:dyDescent="0.25">
      <c r="B43" s="135"/>
      <c r="C43" s="136"/>
      <c r="D43" s="136"/>
      <c r="E43" s="136"/>
      <c r="F43" s="136"/>
      <c r="G43" s="136"/>
      <c r="H43" s="136"/>
      <c r="I43" s="136"/>
      <c r="J43" s="136"/>
      <c r="K43" s="136"/>
      <c r="L43" s="136"/>
      <c r="M43" s="136"/>
      <c r="N43" s="136"/>
      <c r="O43" s="136"/>
      <c r="P43" s="137"/>
    </row>
    <row r="44" spans="1:17" s="13" customFormat="1" ht="20.100000000000001" customHeight="1" x14ac:dyDescent="0.25"/>
    <row r="45" spans="1:17" s="13" customFormat="1" ht="20.100000000000001" customHeight="1" x14ac:dyDescent="0.25">
      <c r="A45" s="34"/>
      <c r="B45" s="34" t="s">
        <v>43</v>
      </c>
      <c r="C45" s="34"/>
      <c r="D45" s="34"/>
      <c r="E45" s="34"/>
      <c r="F45" s="34"/>
      <c r="G45" s="34"/>
      <c r="H45" s="34"/>
      <c r="I45" s="34"/>
      <c r="J45" s="34"/>
      <c r="K45" s="34"/>
      <c r="L45" s="34"/>
      <c r="M45" s="34"/>
      <c r="N45" s="34"/>
      <c r="O45" s="34"/>
      <c r="P45" s="34"/>
      <c r="Q45" s="34"/>
    </row>
    <row r="46" spans="1:17" s="13" customFormat="1" ht="9.9499999999999993" customHeight="1" x14ac:dyDescent="0.25"/>
    <row r="47" spans="1:17" s="13" customFormat="1" ht="147.75" customHeight="1" x14ac:dyDescent="0.25">
      <c r="B47" s="124" t="s">
        <v>173</v>
      </c>
      <c r="C47" s="124"/>
      <c r="D47" s="124"/>
      <c r="E47" s="124"/>
      <c r="F47" s="124"/>
      <c r="G47" s="124"/>
      <c r="H47" s="124"/>
      <c r="I47" s="124"/>
      <c r="J47" s="124"/>
      <c r="K47" s="124"/>
      <c r="L47" s="124"/>
      <c r="M47" s="124"/>
      <c r="N47" s="124"/>
      <c r="O47" s="124"/>
      <c r="P47" s="124"/>
    </row>
    <row r="48" spans="1:17" s="13" customFormat="1" ht="33" customHeight="1" x14ac:dyDescent="0.25">
      <c r="B48" s="140" t="s">
        <v>204</v>
      </c>
      <c r="C48" s="140"/>
      <c r="D48" s="140"/>
      <c r="E48" s="140"/>
      <c r="F48" s="140"/>
      <c r="G48" s="140"/>
      <c r="H48" s="140"/>
      <c r="I48" s="140"/>
      <c r="J48" s="140"/>
      <c r="K48" s="140"/>
      <c r="L48" s="140"/>
      <c r="M48" s="140"/>
      <c r="N48" s="140"/>
      <c r="O48" s="140"/>
      <c r="P48" s="140"/>
    </row>
    <row r="49" spans="1:17" s="13" customFormat="1" ht="20.100000000000001" customHeight="1" x14ac:dyDescent="0.25"/>
    <row r="50" spans="1:17" s="13" customFormat="1" ht="20.100000000000001" customHeight="1" x14ac:dyDescent="0.25">
      <c r="A50" s="34"/>
      <c r="B50" s="34" t="s">
        <v>44</v>
      </c>
      <c r="C50" s="34"/>
      <c r="D50" s="34"/>
      <c r="E50" s="34"/>
      <c r="F50" s="34"/>
      <c r="G50" s="34"/>
      <c r="H50" s="34"/>
      <c r="I50" s="34"/>
      <c r="J50" s="34"/>
      <c r="K50" s="34"/>
      <c r="L50" s="34"/>
      <c r="M50" s="34"/>
      <c r="N50" s="34"/>
      <c r="O50" s="34"/>
      <c r="P50" s="34"/>
      <c r="Q50" s="34"/>
    </row>
    <row r="51" spans="1:17" s="13" customFormat="1" ht="9.9499999999999993" customHeight="1" x14ac:dyDescent="0.25"/>
    <row r="52" spans="1:17" s="13" customFormat="1" ht="20.100000000000001" customHeight="1" x14ac:dyDescent="0.25">
      <c r="B52" s="13" t="s">
        <v>45</v>
      </c>
    </row>
    <row r="53" spans="1:17" s="13" customFormat="1" ht="20.100000000000001" customHeight="1" x14ac:dyDescent="0.25"/>
    <row r="54" spans="1:17" s="13" customFormat="1" ht="216.75" customHeight="1" x14ac:dyDescent="0.25">
      <c r="B54" s="124" t="s">
        <v>177</v>
      </c>
      <c r="C54" s="124"/>
      <c r="D54" s="124"/>
      <c r="E54" s="124"/>
      <c r="F54" s="124"/>
      <c r="G54" s="124"/>
      <c r="H54" s="124"/>
      <c r="I54" s="124"/>
      <c r="J54" s="124"/>
      <c r="K54" s="124"/>
      <c r="L54" s="124"/>
      <c r="M54" s="124"/>
      <c r="N54" s="124"/>
      <c r="O54" s="124"/>
      <c r="P54" s="124"/>
    </row>
    <row r="55" spans="1:17" s="13" customFormat="1" ht="20.100000000000001" customHeight="1" x14ac:dyDescent="0.25"/>
    <row r="56" spans="1:17" s="13" customFormat="1" ht="20.100000000000001" customHeight="1" x14ac:dyDescent="0.25">
      <c r="B56" s="38"/>
      <c r="C56" s="38"/>
      <c r="D56" s="38"/>
      <c r="E56" s="38"/>
      <c r="F56" s="38"/>
      <c r="G56" s="38"/>
      <c r="H56" s="38"/>
      <c r="I56" s="38"/>
      <c r="J56" s="38"/>
      <c r="L56" s="139"/>
      <c r="M56" s="139"/>
      <c r="N56" s="139"/>
      <c r="O56" s="139"/>
      <c r="P56" s="139"/>
    </row>
    <row r="57" spans="1:17" s="13" customFormat="1" ht="20.100000000000001" customHeight="1" x14ac:dyDescent="0.25">
      <c r="B57" s="13" t="s">
        <v>58</v>
      </c>
      <c r="L57" s="13" t="s">
        <v>33</v>
      </c>
    </row>
    <row r="58" spans="1:17" s="13" customFormat="1" ht="20.100000000000001" customHeight="1" x14ac:dyDescent="0.25">
      <c r="B58" s="138"/>
      <c r="C58" s="138"/>
      <c r="D58" s="138"/>
      <c r="E58" s="138"/>
      <c r="F58" s="138"/>
      <c r="G58" s="138"/>
      <c r="H58" s="138"/>
      <c r="I58" s="138"/>
      <c r="J58" s="138"/>
      <c r="L58" s="138"/>
      <c r="M58" s="138"/>
      <c r="N58" s="138"/>
      <c r="O58" s="138"/>
      <c r="P58" s="138"/>
    </row>
    <row r="59" spans="1:17" s="13" customFormat="1" ht="20.100000000000001" customHeight="1" x14ac:dyDescent="0.25">
      <c r="B59" s="13" t="s">
        <v>59</v>
      </c>
      <c r="L59" s="13" t="s">
        <v>46</v>
      </c>
    </row>
    <row r="60" spans="1:17" x14ac:dyDescent="0.25"/>
    <row r="61" spans="1:17" hidden="1" x14ac:dyDescent="0.25"/>
    <row r="62" spans="1:17" hidden="1" x14ac:dyDescent="0.25"/>
    <row r="63" spans="1:17" hidden="1" x14ac:dyDescent="0.25"/>
    <row r="64" spans="1: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sheetData>
  <sheetProtection algorithmName="SHA-512" hashValue="KSRJzbsoVux4vjJkBwCif2Av+kBYsKx0q4dmf5HGJigJE3DoQcfUY14AYxKua+xP/8C/mUz3D8871NG/71IvSA==" saltValue="NOkFDifQiuIKe7Uw2PpJMQ==" spinCount="100000" sheet="1" objects="1" scenarios="1" selectLockedCells="1"/>
  <mergeCells count="25">
    <mergeCell ref="B34:P34"/>
    <mergeCell ref="B58:J58"/>
    <mergeCell ref="L58:P58"/>
    <mergeCell ref="B42:P42"/>
    <mergeCell ref="B43:P43"/>
    <mergeCell ref="B47:P47"/>
    <mergeCell ref="B48:P48"/>
    <mergeCell ref="B54:P54"/>
    <mergeCell ref="L56:P56"/>
    <mergeCell ref="N37:P37"/>
    <mergeCell ref="N38:P38"/>
    <mergeCell ref="N39:P39"/>
    <mergeCell ref="N40:P40"/>
    <mergeCell ref="B35:P35"/>
    <mergeCell ref="B14:P14"/>
    <mergeCell ref="B16:P16"/>
    <mergeCell ref="B20:P20"/>
    <mergeCell ref="B31:P31"/>
    <mergeCell ref="B32:P32"/>
    <mergeCell ref="B29:P29"/>
    <mergeCell ref="J2:P2"/>
    <mergeCell ref="L4:P4"/>
    <mergeCell ref="A7:Q7"/>
    <mergeCell ref="B12:D12"/>
    <mergeCell ref="F12:P12"/>
  </mergeCells>
  <dataValidations count="4">
    <dataValidation type="date" operator="greaterThanOrEqual" allowBlank="1" showInputMessage="1" showErrorMessage="1" sqref="L56:P56 N37:P37">
      <formula1>36526</formula1>
    </dataValidation>
    <dataValidation operator="greaterThan" allowBlank="1" showInputMessage="1" showErrorMessage="1" sqref="B12:D12"/>
    <dataValidation type="list" allowBlank="1" showInputMessage="1" showErrorMessage="1" sqref="N38:P38">
      <formula1>"Yes,No"</formula1>
    </dataValidation>
    <dataValidation type="decimal" operator="greaterThanOrEqual" allowBlank="1" showInputMessage="1" showErrorMessage="1" sqref="N39:P39">
      <formula1>0</formula1>
    </dataValidation>
  </dataValidations>
  <pageMargins left="0.7" right="0.7" top="0.75" bottom="0.75" header="0.3" footer="0.3"/>
  <pageSetup scale="71" fitToHeight="2" orientation="portrait" r:id="rId1"/>
  <headerFooter>
    <oddFooter>Page &amp;P of &amp;N</oddFooter>
  </headerFooter>
  <rowBreaks count="1" manualBreakCount="1">
    <brk id="49" max="1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Q106"/>
  <sheetViews>
    <sheetView showGridLines="0" showRowColHeaders="0" zoomScaleNormal="100" workbookViewId="0">
      <pane ySplit="5" topLeftCell="A6" activePane="bottomLeft" state="frozen"/>
      <selection pane="bottomLeft" activeCell="B12" sqref="B12:D12"/>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IF(AND(B12&lt;&gt;"",F12&lt;&gt;""),CONCATENATE("#",B12," / ",F12),"")</f>
        <v/>
      </c>
      <c r="C4" s="24"/>
      <c r="D4" s="24"/>
      <c r="E4" s="24"/>
      <c r="F4" s="24"/>
      <c r="G4" s="24"/>
      <c r="H4" s="25"/>
      <c r="I4" s="25"/>
      <c r="J4" s="25"/>
      <c r="K4" s="2"/>
      <c r="L4" s="119" t="s">
        <v>83</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9.9499999999999993" customHeight="1" x14ac:dyDescent="0.25">
      <c r="A6" s="35"/>
    </row>
    <row r="7" spans="1:17" ht="20.100000000000001" customHeight="1" x14ac:dyDescent="0.25">
      <c r="A7" s="141" t="s">
        <v>80</v>
      </c>
      <c r="B7" s="141"/>
      <c r="C7" s="141"/>
      <c r="D7" s="141"/>
      <c r="E7" s="141"/>
      <c r="F7" s="141"/>
      <c r="G7" s="141"/>
      <c r="H7" s="141"/>
      <c r="I7" s="141"/>
      <c r="J7" s="141"/>
      <c r="K7" s="141"/>
      <c r="L7" s="141"/>
      <c r="M7" s="141"/>
      <c r="N7" s="141"/>
      <c r="O7" s="141"/>
      <c r="P7" s="141"/>
      <c r="Q7" s="141"/>
    </row>
    <row r="8" spans="1:17" ht="9.9499999999999993" customHeight="1" x14ac:dyDescent="0.25">
      <c r="A8" s="42"/>
      <c r="B8" s="42"/>
      <c r="C8" s="42"/>
      <c r="D8" s="42"/>
      <c r="E8" s="42"/>
      <c r="F8" s="42"/>
      <c r="G8" s="42"/>
      <c r="H8" s="42"/>
      <c r="I8" s="42"/>
      <c r="J8" s="42"/>
      <c r="K8" s="42"/>
      <c r="L8" s="42"/>
      <c r="M8" s="42"/>
      <c r="N8" s="42"/>
      <c r="O8" s="42"/>
      <c r="P8" s="42"/>
      <c r="Q8" s="42"/>
    </row>
    <row r="9" spans="1:17" ht="20.100000000000001" customHeight="1" x14ac:dyDescent="0.25">
      <c r="A9" s="34"/>
      <c r="B9" s="34" t="s">
        <v>51</v>
      </c>
      <c r="C9" s="34"/>
      <c r="D9" s="34"/>
      <c r="E9" s="34"/>
      <c r="F9" s="34"/>
      <c r="G9" s="34"/>
      <c r="H9" s="34"/>
      <c r="I9" s="34"/>
      <c r="J9" s="34"/>
      <c r="K9" s="34"/>
      <c r="L9" s="34"/>
      <c r="M9" s="34"/>
      <c r="N9" s="34"/>
      <c r="O9" s="34"/>
      <c r="P9" s="34"/>
      <c r="Q9" s="34"/>
    </row>
    <row r="10" spans="1:17" ht="9.9499999999999993" customHeight="1" x14ac:dyDescent="0.25"/>
    <row r="11" spans="1:17" ht="20.100000000000001" customHeight="1" x14ac:dyDescent="0.25">
      <c r="B11" s="5" t="s">
        <v>24</v>
      </c>
      <c r="C11" s="4"/>
      <c r="D11" s="5"/>
      <c r="F11" s="7" t="s">
        <v>25</v>
      </c>
      <c r="G11" s="5"/>
    </row>
    <row r="12" spans="1:17" ht="20.100000000000001" customHeight="1" x14ac:dyDescent="0.25">
      <c r="B12" s="120"/>
      <c r="C12" s="121"/>
      <c r="D12" s="122"/>
      <c r="F12" s="123"/>
      <c r="G12" s="123"/>
      <c r="H12" s="123"/>
      <c r="I12" s="123"/>
      <c r="J12" s="123"/>
      <c r="K12" s="123"/>
      <c r="L12" s="123"/>
      <c r="M12" s="123"/>
      <c r="N12" s="123"/>
      <c r="O12" s="123"/>
      <c r="P12" s="123"/>
    </row>
    <row r="13" spans="1:17" ht="20.100000000000001" customHeight="1" x14ac:dyDescent="0.25">
      <c r="B13" s="7" t="s">
        <v>171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c r="B15" s="7" t="s">
        <v>1</v>
      </c>
      <c r="C15" s="5"/>
    </row>
    <row r="16" spans="1:17" ht="20.100000000000001" customHeight="1" x14ac:dyDescent="0.25">
      <c r="B16" s="123"/>
      <c r="C16" s="123"/>
      <c r="D16" s="123"/>
      <c r="E16" s="123"/>
      <c r="F16" s="123"/>
      <c r="G16" s="123"/>
      <c r="H16" s="123"/>
      <c r="I16" s="123"/>
      <c r="J16" s="123"/>
      <c r="K16" s="123"/>
      <c r="L16" s="123"/>
      <c r="M16" s="123"/>
      <c r="N16" s="123"/>
      <c r="O16" s="123"/>
      <c r="P16" s="123"/>
    </row>
    <row r="17" spans="1:17" ht="20.100000000000001" customHeight="1" x14ac:dyDescent="0.25"/>
    <row r="18" spans="1:17" ht="20.100000000000001" customHeight="1" x14ac:dyDescent="0.25">
      <c r="A18" s="34"/>
      <c r="B18" s="34" t="s">
        <v>50</v>
      </c>
      <c r="C18" s="34"/>
      <c r="D18" s="34"/>
      <c r="E18" s="34"/>
      <c r="F18" s="34"/>
      <c r="G18" s="34"/>
      <c r="H18" s="34"/>
      <c r="I18" s="34"/>
      <c r="J18" s="34"/>
      <c r="K18" s="34"/>
      <c r="L18" s="34"/>
      <c r="M18" s="34"/>
      <c r="N18" s="34"/>
      <c r="O18" s="34"/>
      <c r="P18" s="34"/>
      <c r="Q18" s="34"/>
    </row>
    <row r="19" spans="1:17" ht="9.9499999999999993" customHeight="1" x14ac:dyDescent="0.25"/>
    <row r="20" spans="1:17" ht="93" customHeight="1" x14ac:dyDescent="0.25">
      <c r="B20" s="124" t="s">
        <v>185</v>
      </c>
      <c r="C20" s="124"/>
      <c r="D20" s="124"/>
      <c r="E20" s="124"/>
      <c r="F20" s="124"/>
      <c r="G20" s="124"/>
      <c r="H20" s="124"/>
      <c r="I20" s="124"/>
      <c r="J20" s="124"/>
      <c r="K20" s="124"/>
      <c r="L20" s="124"/>
      <c r="M20" s="124"/>
      <c r="N20" s="124"/>
      <c r="O20" s="124"/>
      <c r="P20" s="124"/>
    </row>
    <row r="21" spans="1:17" ht="20.100000000000001" customHeight="1" x14ac:dyDescent="0.25"/>
    <row r="22" spans="1:17" ht="20.100000000000001" customHeight="1" x14ac:dyDescent="0.25">
      <c r="A22" s="34"/>
      <c r="B22" s="34" t="s">
        <v>62</v>
      </c>
      <c r="C22" s="34"/>
      <c r="D22" s="34"/>
      <c r="E22" s="34"/>
      <c r="F22" s="34"/>
      <c r="G22" s="34"/>
      <c r="H22" s="34"/>
      <c r="I22" s="34"/>
      <c r="J22" s="34"/>
      <c r="K22" s="34"/>
      <c r="L22" s="34"/>
      <c r="M22" s="34"/>
      <c r="N22" s="34"/>
      <c r="O22" s="34"/>
      <c r="P22" s="34"/>
      <c r="Q22" s="34"/>
    </row>
    <row r="23" spans="1:17" s="13" customFormat="1" ht="9.9499999999999993" customHeight="1" x14ac:dyDescent="0.25"/>
    <row r="24" spans="1:17" s="13" customFormat="1" ht="20.100000000000001" customHeight="1" x14ac:dyDescent="0.25">
      <c r="B24" s="13" t="s">
        <v>170</v>
      </c>
    </row>
    <row r="25" spans="1:17" s="13" customFormat="1" ht="20.100000000000001" customHeight="1" x14ac:dyDescent="0.25">
      <c r="B25" s="39"/>
    </row>
    <row r="26" spans="1:17" s="13" customFormat="1" ht="20.100000000000001" customHeight="1" x14ac:dyDescent="0.25">
      <c r="B26" s="39"/>
    </row>
    <row r="27" spans="1:17" s="13" customFormat="1" ht="34.5" customHeight="1" x14ac:dyDescent="0.25">
      <c r="B27" s="124" t="s">
        <v>84</v>
      </c>
      <c r="C27" s="124"/>
      <c r="D27" s="124"/>
      <c r="E27" s="124"/>
      <c r="F27" s="124"/>
      <c r="G27" s="124"/>
      <c r="H27" s="124"/>
      <c r="I27" s="124"/>
      <c r="J27" s="124"/>
      <c r="K27" s="124"/>
      <c r="L27" s="124"/>
      <c r="M27" s="124"/>
      <c r="N27" s="124"/>
      <c r="O27" s="124"/>
      <c r="P27" s="124"/>
    </row>
    <row r="28" spans="1:17" s="13" customFormat="1" ht="15.75" customHeight="1" x14ac:dyDescent="0.25">
      <c r="B28" s="102"/>
      <c r="C28" s="102"/>
      <c r="D28" s="102"/>
      <c r="E28" s="102"/>
      <c r="F28" s="102"/>
      <c r="G28" s="102"/>
      <c r="H28" s="102"/>
      <c r="I28" s="102"/>
      <c r="J28" s="102"/>
      <c r="K28" s="102"/>
      <c r="L28" s="102"/>
      <c r="M28" s="102"/>
      <c r="N28" s="102"/>
      <c r="O28" s="102"/>
      <c r="P28" s="102"/>
    </row>
    <row r="29" spans="1:17" s="109" customFormat="1" ht="69" customHeight="1" x14ac:dyDescent="0.25">
      <c r="B29" s="144" t="s">
        <v>205</v>
      </c>
      <c r="C29" s="145"/>
      <c r="D29" s="145"/>
      <c r="E29" s="145"/>
      <c r="F29" s="145"/>
      <c r="G29" s="145"/>
      <c r="H29" s="145"/>
      <c r="I29" s="145"/>
      <c r="J29" s="145"/>
      <c r="K29" s="145"/>
      <c r="L29" s="145"/>
      <c r="M29" s="145"/>
      <c r="N29" s="145"/>
      <c r="O29" s="145"/>
      <c r="P29" s="145"/>
    </row>
    <row r="30" spans="1:17" s="13" customFormat="1" ht="20.100000000000001" customHeight="1" x14ac:dyDescent="0.25">
      <c r="B30" s="99"/>
      <c r="C30" s="99"/>
      <c r="D30" s="99"/>
      <c r="E30" s="99"/>
      <c r="F30" s="99"/>
      <c r="G30" s="99"/>
      <c r="H30" s="99"/>
      <c r="I30" s="99"/>
      <c r="J30" s="99"/>
      <c r="K30" s="99"/>
      <c r="L30" s="99"/>
      <c r="M30" s="99"/>
      <c r="N30" s="99"/>
      <c r="O30" s="99"/>
      <c r="P30" s="99"/>
    </row>
    <row r="31" spans="1:17" s="13" customFormat="1" ht="20.100000000000001" customHeight="1" x14ac:dyDescent="0.25">
      <c r="B31" s="134" t="s">
        <v>61</v>
      </c>
      <c r="C31" s="134"/>
      <c r="D31" s="134"/>
      <c r="E31" s="134"/>
      <c r="F31" s="134"/>
      <c r="G31" s="134"/>
      <c r="H31" s="134"/>
      <c r="I31" s="134"/>
      <c r="J31" s="134"/>
      <c r="K31" s="134"/>
      <c r="L31" s="134"/>
      <c r="M31" s="134"/>
      <c r="N31" s="134"/>
      <c r="O31" s="134"/>
      <c r="P31" s="134"/>
    </row>
    <row r="32" spans="1:17" s="13" customFormat="1" ht="99.95" customHeight="1" x14ac:dyDescent="0.25">
      <c r="B32" s="135"/>
      <c r="C32" s="136"/>
      <c r="D32" s="136"/>
      <c r="E32" s="136"/>
      <c r="F32" s="136"/>
      <c r="G32" s="136"/>
      <c r="H32" s="136"/>
      <c r="I32" s="136"/>
      <c r="J32" s="136"/>
      <c r="K32" s="136"/>
      <c r="L32" s="136"/>
      <c r="M32" s="136"/>
      <c r="N32" s="136"/>
      <c r="O32" s="136"/>
      <c r="P32" s="137"/>
    </row>
    <row r="33" spans="1:17" s="13" customFormat="1" ht="20.100000000000001" customHeight="1" x14ac:dyDescent="0.25"/>
    <row r="34" spans="1:17" s="13" customFormat="1" ht="20.100000000000001" customHeight="1" x14ac:dyDescent="0.25">
      <c r="B34" s="134" t="s">
        <v>52</v>
      </c>
      <c r="C34" s="134"/>
      <c r="D34" s="134"/>
      <c r="E34" s="134"/>
      <c r="F34" s="134"/>
      <c r="G34" s="134"/>
      <c r="H34" s="134"/>
      <c r="I34" s="134"/>
      <c r="J34" s="134"/>
      <c r="K34" s="134"/>
      <c r="L34" s="134"/>
      <c r="M34" s="134"/>
      <c r="N34" s="134"/>
      <c r="O34" s="134"/>
      <c r="P34" s="134"/>
    </row>
    <row r="35" spans="1:17" s="13" customFormat="1" ht="99.95" customHeight="1" x14ac:dyDescent="0.25">
      <c r="B35" s="135"/>
      <c r="C35" s="136"/>
      <c r="D35" s="136"/>
      <c r="E35" s="136"/>
      <c r="F35" s="136"/>
      <c r="G35" s="136"/>
      <c r="H35" s="136"/>
      <c r="I35" s="136"/>
      <c r="J35" s="136"/>
      <c r="K35" s="136"/>
      <c r="L35" s="136"/>
      <c r="M35" s="136"/>
      <c r="N35" s="136"/>
      <c r="O35" s="136"/>
      <c r="P35" s="137"/>
    </row>
    <row r="36" spans="1:17" s="13" customFormat="1" ht="20.100000000000001" customHeight="1" x14ac:dyDescent="0.25"/>
    <row r="37" spans="1:17" s="13" customFormat="1" ht="20.100000000000001" customHeight="1" x14ac:dyDescent="0.25">
      <c r="B37" s="13" t="s">
        <v>198</v>
      </c>
      <c r="N37" s="128"/>
      <c r="O37" s="129"/>
      <c r="P37" s="130"/>
    </row>
    <row r="38" spans="1:17" s="13" customFormat="1" ht="20.100000000000001" customHeight="1" x14ac:dyDescent="0.25">
      <c r="B38" s="13" t="s">
        <v>53</v>
      </c>
      <c r="N38" s="125"/>
      <c r="O38" s="126"/>
      <c r="P38" s="127"/>
    </row>
    <row r="39" spans="1:17" s="13" customFormat="1" ht="20.100000000000001" customHeight="1" x14ac:dyDescent="0.25">
      <c r="B39" s="41" t="s">
        <v>70</v>
      </c>
      <c r="N39" s="131"/>
      <c r="O39" s="132"/>
      <c r="P39" s="133"/>
    </row>
    <row r="40" spans="1:17" s="13" customFormat="1" ht="20.100000000000001" customHeight="1" x14ac:dyDescent="0.25">
      <c r="B40" s="101" t="s">
        <v>71</v>
      </c>
      <c r="N40" s="128"/>
      <c r="O40" s="129"/>
      <c r="P40" s="130"/>
    </row>
    <row r="41" spans="1:17" s="13" customFormat="1" ht="20.100000000000001" customHeight="1" x14ac:dyDescent="0.25"/>
    <row r="42" spans="1:17" s="13" customFormat="1" ht="20.100000000000001" customHeight="1" x14ac:dyDescent="0.25">
      <c r="B42" s="134" t="s">
        <v>57</v>
      </c>
      <c r="C42" s="134"/>
      <c r="D42" s="134"/>
      <c r="E42" s="134"/>
      <c r="F42" s="134"/>
      <c r="G42" s="134"/>
      <c r="H42" s="134"/>
      <c r="I42" s="134"/>
      <c r="J42" s="134"/>
      <c r="K42" s="134"/>
      <c r="L42" s="134"/>
      <c r="M42" s="134"/>
      <c r="N42" s="134"/>
      <c r="O42" s="134"/>
      <c r="P42" s="134"/>
    </row>
    <row r="43" spans="1:17" s="13" customFormat="1" ht="99.95" customHeight="1" x14ac:dyDescent="0.25">
      <c r="B43" s="135"/>
      <c r="C43" s="136"/>
      <c r="D43" s="136"/>
      <c r="E43" s="136"/>
      <c r="F43" s="136"/>
      <c r="G43" s="136"/>
      <c r="H43" s="136"/>
      <c r="I43" s="136"/>
      <c r="J43" s="136"/>
      <c r="K43" s="136"/>
      <c r="L43" s="136"/>
      <c r="M43" s="136"/>
      <c r="N43" s="136"/>
      <c r="O43" s="136"/>
      <c r="P43" s="137"/>
    </row>
    <row r="44" spans="1:17" s="13" customFormat="1" ht="20.100000000000001" customHeight="1" x14ac:dyDescent="0.25"/>
    <row r="45" spans="1:17" s="13" customFormat="1" ht="20.100000000000001" customHeight="1" x14ac:dyDescent="0.25">
      <c r="A45" s="34"/>
      <c r="B45" s="34" t="s">
        <v>43</v>
      </c>
      <c r="C45" s="34"/>
      <c r="D45" s="34"/>
      <c r="E45" s="34"/>
      <c r="F45" s="34"/>
      <c r="G45" s="34"/>
      <c r="H45" s="34"/>
      <c r="I45" s="34"/>
      <c r="J45" s="34"/>
      <c r="K45" s="34"/>
      <c r="L45" s="34"/>
      <c r="M45" s="34"/>
      <c r="N45" s="34"/>
      <c r="O45" s="34"/>
      <c r="P45" s="34"/>
      <c r="Q45" s="34"/>
    </row>
    <row r="46" spans="1:17" s="13" customFormat="1" ht="9.9499999999999993" customHeight="1" x14ac:dyDescent="0.25"/>
    <row r="47" spans="1:17" s="13" customFormat="1" ht="147.75" customHeight="1" x14ac:dyDescent="0.25">
      <c r="B47" s="124" t="s">
        <v>173</v>
      </c>
      <c r="C47" s="124"/>
      <c r="D47" s="124"/>
      <c r="E47" s="124"/>
      <c r="F47" s="124"/>
      <c r="G47" s="124"/>
      <c r="H47" s="124"/>
      <c r="I47" s="124"/>
      <c r="J47" s="124"/>
      <c r="K47" s="124"/>
      <c r="L47" s="124"/>
      <c r="M47" s="124"/>
      <c r="N47" s="124"/>
      <c r="O47" s="124"/>
      <c r="P47" s="124"/>
    </row>
    <row r="48" spans="1:17" s="13" customFormat="1" ht="33" customHeight="1" x14ac:dyDescent="0.25">
      <c r="B48" s="140" t="s">
        <v>204</v>
      </c>
      <c r="C48" s="140"/>
      <c r="D48" s="140"/>
      <c r="E48" s="140"/>
      <c r="F48" s="140"/>
      <c r="G48" s="140"/>
      <c r="H48" s="140"/>
      <c r="I48" s="140"/>
      <c r="J48" s="140"/>
      <c r="K48" s="140"/>
      <c r="L48" s="140"/>
      <c r="M48" s="140"/>
      <c r="N48" s="140"/>
      <c r="O48" s="140"/>
      <c r="P48" s="140"/>
    </row>
    <row r="49" spans="1:17" s="13" customFormat="1" ht="20.100000000000001" customHeight="1" x14ac:dyDescent="0.25"/>
    <row r="50" spans="1:17" s="13" customFormat="1" ht="20.100000000000001" customHeight="1" x14ac:dyDescent="0.25">
      <c r="A50" s="34"/>
      <c r="B50" s="34" t="s">
        <v>44</v>
      </c>
      <c r="C50" s="34"/>
      <c r="D50" s="34"/>
      <c r="E50" s="34"/>
      <c r="F50" s="34"/>
      <c r="G50" s="34"/>
      <c r="H50" s="34"/>
      <c r="I50" s="34"/>
      <c r="J50" s="34"/>
      <c r="K50" s="34"/>
      <c r="L50" s="34"/>
      <c r="M50" s="34"/>
      <c r="N50" s="34"/>
      <c r="O50" s="34"/>
      <c r="P50" s="34"/>
      <c r="Q50" s="34"/>
    </row>
    <row r="51" spans="1:17" s="13" customFormat="1" ht="9.9499999999999993" customHeight="1" x14ac:dyDescent="0.25"/>
    <row r="52" spans="1:17" s="13" customFormat="1" ht="20.100000000000001" customHeight="1" x14ac:dyDescent="0.25">
      <c r="B52" s="13" t="s">
        <v>45</v>
      </c>
    </row>
    <row r="53" spans="1:17" s="13" customFormat="1" ht="20.100000000000001" customHeight="1" x14ac:dyDescent="0.25"/>
    <row r="54" spans="1:17" s="13" customFormat="1" ht="216.75" customHeight="1" x14ac:dyDescent="0.25">
      <c r="B54" s="124" t="s">
        <v>186</v>
      </c>
      <c r="C54" s="124"/>
      <c r="D54" s="124"/>
      <c r="E54" s="124"/>
      <c r="F54" s="124"/>
      <c r="G54" s="124"/>
      <c r="H54" s="124"/>
      <c r="I54" s="124"/>
      <c r="J54" s="124"/>
      <c r="K54" s="124"/>
      <c r="L54" s="124"/>
      <c r="M54" s="124"/>
      <c r="N54" s="124"/>
      <c r="O54" s="124"/>
      <c r="P54" s="124"/>
    </row>
    <row r="55" spans="1:17" s="13" customFormat="1" ht="20.100000000000001" customHeight="1" x14ac:dyDescent="0.25"/>
    <row r="56" spans="1:17" s="13" customFormat="1" ht="20.100000000000001" customHeight="1" x14ac:dyDescent="0.25">
      <c r="B56" s="38"/>
      <c r="C56" s="38"/>
      <c r="D56" s="38"/>
      <c r="E56" s="38"/>
      <c r="F56" s="38"/>
      <c r="G56" s="38"/>
      <c r="H56" s="38"/>
      <c r="I56" s="38"/>
      <c r="J56" s="38"/>
      <c r="L56" s="139"/>
      <c r="M56" s="139"/>
      <c r="N56" s="139"/>
      <c r="O56" s="139"/>
      <c r="P56" s="139"/>
    </row>
    <row r="57" spans="1:17" s="13" customFormat="1" ht="20.100000000000001" customHeight="1" x14ac:dyDescent="0.25">
      <c r="B57" s="13" t="s">
        <v>58</v>
      </c>
      <c r="L57" s="13" t="s">
        <v>33</v>
      </c>
    </row>
    <row r="58" spans="1:17" s="13" customFormat="1" ht="20.100000000000001" customHeight="1" x14ac:dyDescent="0.25">
      <c r="B58" s="138"/>
      <c r="C58" s="138"/>
      <c r="D58" s="138"/>
      <c r="E58" s="138"/>
      <c r="F58" s="138"/>
      <c r="G58" s="138"/>
      <c r="H58" s="138"/>
      <c r="I58" s="138"/>
      <c r="J58" s="138"/>
      <c r="L58" s="138"/>
      <c r="M58" s="138"/>
      <c r="N58" s="138"/>
      <c r="O58" s="138"/>
      <c r="P58" s="138"/>
    </row>
    <row r="59" spans="1:17" s="13" customFormat="1" ht="20.100000000000001" customHeight="1" x14ac:dyDescent="0.25">
      <c r="B59" s="13" t="s">
        <v>59</v>
      </c>
      <c r="L59" s="13" t="s">
        <v>46</v>
      </c>
    </row>
    <row r="60" spans="1:17" x14ac:dyDescent="0.25"/>
    <row r="61" spans="1:17" hidden="1" x14ac:dyDescent="0.25"/>
    <row r="62" spans="1:17" hidden="1" x14ac:dyDescent="0.25"/>
    <row r="63" spans="1:17" hidden="1" x14ac:dyDescent="0.25"/>
    <row r="64" spans="1: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sheetData>
  <sheetProtection algorithmName="SHA-512" hashValue="VlUPVXdpvTv+8c0e9VQG8UU86Lr8TPwKqwRjl0XIQVl9GVv44wiXsMEhtqGvhFFrChHVcGhmPzu8qf3XeE+ppQ==" saltValue="xYCEMTsHND5jO1VqqpCklg==" spinCount="100000" sheet="1" objects="1" scenarios="1" selectLockedCells="1"/>
  <mergeCells count="26">
    <mergeCell ref="B34:P34"/>
    <mergeCell ref="B27:P27"/>
    <mergeCell ref="B58:J58"/>
    <mergeCell ref="L58:P58"/>
    <mergeCell ref="B42:P42"/>
    <mergeCell ref="B43:P43"/>
    <mergeCell ref="B47:P47"/>
    <mergeCell ref="B48:P48"/>
    <mergeCell ref="B54:P54"/>
    <mergeCell ref="L56:P56"/>
    <mergeCell ref="N37:P37"/>
    <mergeCell ref="N38:P38"/>
    <mergeCell ref="N39:P39"/>
    <mergeCell ref="N40:P40"/>
    <mergeCell ref="B35:P35"/>
    <mergeCell ref="B29:P29"/>
    <mergeCell ref="B14:P14"/>
    <mergeCell ref="B16:P16"/>
    <mergeCell ref="B20:P20"/>
    <mergeCell ref="B31:P31"/>
    <mergeCell ref="B32:P32"/>
    <mergeCell ref="J2:P2"/>
    <mergeCell ref="L4:P4"/>
    <mergeCell ref="A7:Q7"/>
    <mergeCell ref="B12:D12"/>
    <mergeCell ref="F12:P12"/>
  </mergeCells>
  <dataValidations count="4">
    <dataValidation type="date" operator="greaterThanOrEqual" allowBlank="1" showInputMessage="1" showErrorMessage="1" sqref="L56:P56 N37:P37">
      <formula1>36526</formula1>
    </dataValidation>
    <dataValidation operator="greaterThan" allowBlank="1" showInputMessage="1" showErrorMessage="1" sqref="B12:D12"/>
    <dataValidation type="list" allowBlank="1" showInputMessage="1" showErrorMessage="1" sqref="N38:P38">
      <formula1>"Yes,No"</formula1>
    </dataValidation>
    <dataValidation type="decimal" operator="greaterThanOrEqual" allowBlank="1" showInputMessage="1" showErrorMessage="1" sqref="N39:P39">
      <formula1>0</formula1>
    </dataValidation>
  </dataValidations>
  <pageMargins left="0.7" right="0.7" top="0.75" bottom="0.75" header="0.3" footer="0.3"/>
  <pageSetup scale="71" fitToHeight="2" orientation="portrait" r:id="rId1"/>
  <headerFooter>
    <oddFooter>Page &amp;P of &amp;N</oddFooter>
  </headerFooter>
  <rowBreaks count="1" manualBreakCount="1">
    <brk id="49" max="1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Q106"/>
  <sheetViews>
    <sheetView showGridLines="0" showRowColHeaders="0" zoomScaleNormal="100" workbookViewId="0">
      <pane ySplit="5" topLeftCell="A6" activePane="bottomLeft" state="frozen"/>
      <selection pane="bottomLeft" activeCell="B12" sqref="B12:D12"/>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IF(AND(B12&lt;&gt;"",F12&lt;&gt;""),CONCATENATE("#",B12," / ",F12),"")</f>
        <v/>
      </c>
      <c r="C4" s="24"/>
      <c r="D4" s="24"/>
      <c r="E4" s="24"/>
      <c r="F4" s="24"/>
      <c r="G4" s="24"/>
      <c r="H4" s="25"/>
      <c r="I4" s="25"/>
      <c r="J4" s="25"/>
      <c r="K4" s="2"/>
      <c r="L4" s="119" t="s">
        <v>85</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9.9499999999999993" customHeight="1" x14ac:dyDescent="0.25">
      <c r="A6" s="35"/>
    </row>
    <row r="7" spans="1:17" ht="20.100000000000001" customHeight="1" x14ac:dyDescent="0.25">
      <c r="A7" s="141" t="s">
        <v>80</v>
      </c>
      <c r="B7" s="141"/>
      <c r="C7" s="141"/>
      <c r="D7" s="141"/>
      <c r="E7" s="141"/>
      <c r="F7" s="141"/>
      <c r="G7" s="141"/>
      <c r="H7" s="141"/>
      <c r="I7" s="141"/>
      <c r="J7" s="141"/>
      <c r="K7" s="141"/>
      <c r="L7" s="141"/>
      <c r="M7" s="141"/>
      <c r="N7" s="141"/>
      <c r="O7" s="141"/>
      <c r="P7" s="141"/>
      <c r="Q7" s="141"/>
    </row>
    <row r="8" spans="1:17" ht="9.9499999999999993" customHeight="1" x14ac:dyDescent="0.25">
      <c r="A8" s="42"/>
      <c r="B8" s="42"/>
      <c r="C8" s="42"/>
      <c r="D8" s="42"/>
      <c r="E8" s="42"/>
      <c r="F8" s="42"/>
      <c r="G8" s="42"/>
      <c r="H8" s="42"/>
      <c r="I8" s="42"/>
      <c r="J8" s="42"/>
      <c r="K8" s="42"/>
      <c r="L8" s="42"/>
      <c r="M8" s="42"/>
      <c r="N8" s="42"/>
      <c r="O8" s="42"/>
      <c r="P8" s="42"/>
      <c r="Q8" s="42"/>
    </row>
    <row r="9" spans="1:17" ht="20.100000000000001" customHeight="1" x14ac:dyDescent="0.25">
      <c r="A9" s="34"/>
      <c r="B9" s="34" t="s">
        <v>51</v>
      </c>
      <c r="C9" s="34"/>
      <c r="D9" s="34"/>
      <c r="E9" s="34"/>
      <c r="F9" s="34"/>
      <c r="G9" s="34"/>
      <c r="H9" s="34"/>
      <c r="I9" s="34"/>
      <c r="J9" s="34"/>
      <c r="K9" s="34"/>
      <c r="L9" s="34"/>
      <c r="M9" s="34"/>
      <c r="N9" s="34"/>
      <c r="O9" s="34"/>
      <c r="P9" s="34"/>
      <c r="Q9" s="34"/>
    </row>
    <row r="10" spans="1:17" ht="9.9499999999999993" customHeight="1" x14ac:dyDescent="0.25"/>
    <row r="11" spans="1:17" ht="20.100000000000001" customHeight="1" x14ac:dyDescent="0.25">
      <c r="B11" s="5" t="s">
        <v>24</v>
      </c>
      <c r="C11" s="4"/>
      <c r="D11" s="5"/>
      <c r="F11" s="7" t="s">
        <v>25</v>
      </c>
      <c r="G11" s="5"/>
    </row>
    <row r="12" spans="1:17" ht="20.100000000000001" customHeight="1" x14ac:dyDescent="0.25">
      <c r="B12" s="120"/>
      <c r="C12" s="121"/>
      <c r="D12" s="122"/>
      <c r="F12" s="123"/>
      <c r="G12" s="123"/>
      <c r="H12" s="123"/>
      <c r="I12" s="123"/>
      <c r="J12" s="123"/>
      <c r="K12" s="123"/>
      <c r="L12" s="123"/>
      <c r="M12" s="123"/>
      <c r="N12" s="123"/>
      <c r="O12" s="123"/>
      <c r="P12" s="123"/>
    </row>
    <row r="13" spans="1:17" ht="20.100000000000001" customHeight="1" x14ac:dyDescent="0.25">
      <c r="B13" s="7" t="s">
        <v>171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c r="B15" s="7" t="s">
        <v>1</v>
      </c>
      <c r="C15" s="5"/>
    </row>
    <row r="16" spans="1:17" ht="20.100000000000001" customHeight="1" x14ac:dyDescent="0.25">
      <c r="B16" s="123"/>
      <c r="C16" s="123"/>
      <c r="D16" s="123"/>
      <c r="E16" s="123"/>
      <c r="F16" s="123"/>
      <c r="G16" s="123"/>
      <c r="H16" s="123"/>
      <c r="I16" s="123"/>
      <c r="J16" s="123"/>
      <c r="K16" s="123"/>
      <c r="L16" s="123"/>
      <c r="M16" s="123"/>
      <c r="N16" s="123"/>
      <c r="O16" s="123"/>
      <c r="P16" s="123"/>
    </row>
    <row r="17" spans="1:17" ht="20.100000000000001" customHeight="1" x14ac:dyDescent="0.25"/>
    <row r="18" spans="1:17" ht="20.100000000000001" customHeight="1" x14ac:dyDescent="0.25">
      <c r="A18" s="34"/>
      <c r="B18" s="34" t="s">
        <v>50</v>
      </c>
      <c r="C18" s="34"/>
      <c r="D18" s="34"/>
      <c r="E18" s="34"/>
      <c r="F18" s="34"/>
      <c r="G18" s="34"/>
      <c r="H18" s="34"/>
      <c r="I18" s="34"/>
      <c r="J18" s="34"/>
      <c r="K18" s="34"/>
      <c r="L18" s="34"/>
      <c r="M18" s="34"/>
      <c r="N18" s="34"/>
      <c r="O18" s="34"/>
      <c r="P18" s="34"/>
      <c r="Q18" s="34"/>
    </row>
    <row r="19" spans="1:17" ht="9.9499999999999993" customHeight="1" x14ac:dyDescent="0.25"/>
    <row r="20" spans="1:17" ht="93" customHeight="1" x14ac:dyDescent="0.25">
      <c r="B20" s="124" t="s">
        <v>187</v>
      </c>
      <c r="C20" s="124"/>
      <c r="D20" s="124"/>
      <c r="E20" s="124"/>
      <c r="F20" s="124"/>
      <c r="G20" s="124"/>
      <c r="H20" s="124"/>
      <c r="I20" s="124"/>
      <c r="J20" s="124"/>
      <c r="K20" s="124"/>
      <c r="L20" s="124"/>
      <c r="M20" s="124"/>
      <c r="N20" s="124"/>
      <c r="O20" s="124"/>
      <c r="P20" s="124"/>
    </row>
    <row r="21" spans="1:17" ht="20.100000000000001" customHeight="1" x14ac:dyDescent="0.25"/>
    <row r="22" spans="1:17" ht="20.100000000000001" customHeight="1" x14ac:dyDescent="0.25">
      <c r="A22" s="34"/>
      <c r="B22" s="34" t="s">
        <v>62</v>
      </c>
      <c r="C22" s="34"/>
      <c r="D22" s="34"/>
      <c r="E22" s="34"/>
      <c r="F22" s="34"/>
      <c r="G22" s="34"/>
      <c r="H22" s="34"/>
      <c r="I22" s="34"/>
      <c r="J22" s="34"/>
      <c r="K22" s="34"/>
      <c r="L22" s="34"/>
      <c r="M22" s="34"/>
      <c r="N22" s="34"/>
      <c r="O22" s="34"/>
      <c r="P22" s="34"/>
      <c r="Q22" s="34"/>
    </row>
    <row r="23" spans="1:17" s="13" customFormat="1" ht="9.9499999999999993" customHeight="1" x14ac:dyDescent="0.25"/>
    <row r="24" spans="1:17" s="13" customFormat="1" ht="20.100000000000001" customHeight="1" x14ac:dyDescent="0.25">
      <c r="B24" s="13" t="s">
        <v>170</v>
      </c>
    </row>
    <row r="25" spans="1:17" s="13" customFormat="1" ht="20.100000000000001" customHeight="1" x14ac:dyDescent="0.25">
      <c r="B25" s="39"/>
    </row>
    <row r="26" spans="1:17" s="13" customFormat="1" ht="20.100000000000001" customHeight="1" x14ac:dyDescent="0.25">
      <c r="B26" s="39"/>
    </row>
    <row r="27" spans="1:17" s="13" customFormat="1" ht="20.100000000000001" customHeight="1" x14ac:dyDescent="0.25">
      <c r="B27" s="13" t="s">
        <v>68</v>
      </c>
    </row>
    <row r="28" spans="1:17" s="13" customFormat="1" ht="20.100000000000001" customHeight="1" x14ac:dyDescent="0.25"/>
    <row r="29" spans="1:17" s="109" customFormat="1" ht="69" customHeight="1" x14ac:dyDescent="0.25">
      <c r="B29" s="144" t="s">
        <v>205</v>
      </c>
      <c r="C29" s="145"/>
      <c r="D29" s="145"/>
      <c r="E29" s="145"/>
      <c r="F29" s="145"/>
      <c r="G29" s="145"/>
      <c r="H29" s="145"/>
      <c r="I29" s="145"/>
      <c r="J29" s="145"/>
      <c r="K29" s="145"/>
      <c r="L29" s="145"/>
      <c r="M29" s="145"/>
      <c r="N29" s="145"/>
      <c r="O29" s="145"/>
      <c r="P29" s="145"/>
    </row>
    <row r="30" spans="1:17" s="13" customFormat="1" ht="20.100000000000001" customHeight="1" x14ac:dyDescent="0.25">
      <c r="B30" s="99"/>
      <c r="C30" s="99"/>
      <c r="D30" s="99"/>
      <c r="E30" s="99"/>
      <c r="F30" s="99"/>
      <c r="G30" s="99"/>
      <c r="H30" s="99"/>
      <c r="I30" s="99"/>
      <c r="J30" s="99"/>
      <c r="K30" s="99"/>
      <c r="L30" s="99"/>
      <c r="M30" s="99"/>
      <c r="N30" s="99"/>
      <c r="O30" s="99"/>
      <c r="P30" s="99"/>
    </row>
    <row r="31" spans="1:17" s="13" customFormat="1" ht="20.100000000000001" customHeight="1" x14ac:dyDescent="0.25">
      <c r="B31" s="134" t="s">
        <v>61</v>
      </c>
      <c r="C31" s="134"/>
      <c r="D31" s="134"/>
      <c r="E31" s="134"/>
      <c r="F31" s="134"/>
      <c r="G31" s="134"/>
      <c r="H31" s="134"/>
      <c r="I31" s="134"/>
      <c r="J31" s="134"/>
      <c r="K31" s="134"/>
      <c r="L31" s="134"/>
      <c r="M31" s="134"/>
      <c r="N31" s="134"/>
      <c r="O31" s="134"/>
      <c r="P31" s="134"/>
    </row>
    <row r="32" spans="1:17" s="13" customFormat="1" ht="99.95" customHeight="1" x14ac:dyDescent="0.25">
      <c r="B32" s="135"/>
      <c r="C32" s="136"/>
      <c r="D32" s="136"/>
      <c r="E32" s="136"/>
      <c r="F32" s="136"/>
      <c r="G32" s="136"/>
      <c r="H32" s="136"/>
      <c r="I32" s="136"/>
      <c r="J32" s="136"/>
      <c r="K32" s="136"/>
      <c r="L32" s="136"/>
      <c r="M32" s="136"/>
      <c r="N32" s="136"/>
      <c r="O32" s="136"/>
      <c r="P32" s="137"/>
    </row>
    <row r="33" spans="1:17" s="13" customFormat="1" ht="20.100000000000001" customHeight="1" x14ac:dyDescent="0.25"/>
    <row r="34" spans="1:17" s="13" customFormat="1" ht="20.100000000000001" customHeight="1" x14ac:dyDescent="0.25">
      <c r="B34" s="134" t="s">
        <v>52</v>
      </c>
      <c r="C34" s="134"/>
      <c r="D34" s="134"/>
      <c r="E34" s="134"/>
      <c r="F34" s="134"/>
      <c r="G34" s="134"/>
      <c r="H34" s="134"/>
      <c r="I34" s="134"/>
      <c r="J34" s="134"/>
      <c r="K34" s="134"/>
      <c r="L34" s="134"/>
      <c r="M34" s="134"/>
      <c r="N34" s="134"/>
      <c r="O34" s="134"/>
      <c r="P34" s="134"/>
    </row>
    <row r="35" spans="1:17" s="13" customFormat="1" ht="99.95" customHeight="1" x14ac:dyDescent="0.25">
      <c r="B35" s="135"/>
      <c r="C35" s="136"/>
      <c r="D35" s="136"/>
      <c r="E35" s="136"/>
      <c r="F35" s="136"/>
      <c r="G35" s="136"/>
      <c r="H35" s="136"/>
      <c r="I35" s="136"/>
      <c r="J35" s="136"/>
      <c r="K35" s="136"/>
      <c r="L35" s="136"/>
      <c r="M35" s="136"/>
      <c r="N35" s="136"/>
      <c r="O35" s="136"/>
      <c r="P35" s="137"/>
    </row>
    <row r="36" spans="1:17" s="13" customFormat="1" ht="20.100000000000001" customHeight="1" x14ac:dyDescent="0.25"/>
    <row r="37" spans="1:17" s="13" customFormat="1" ht="20.100000000000001" customHeight="1" x14ac:dyDescent="0.25">
      <c r="B37" s="13" t="s">
        <v>198</v>
      </c>
      <c r="N37" s="128"/>
      <c r="O37" s="129"/>
      <c r="P37" s="130"/>
    </row>
    <row r="38" spans="1:17" s="13" customFormat="1" ht="20.100000000000001" customHeight="1" x14ac:dyDescent="0.25">
      <c r="B38" s="13" t="s">
        <v>53</v>
      </c>
      <c r="N38" s="125"/>
      <c r="O38" s="126"/>
      <c r="P38" s="127"/>
    </row>
    <row r="39" spans="1:17" s="13" customFormat="1" ht="20.100000000000001" customHeight="1" x14ac:dyDescent="0.25">
      <c r="B39" s="41" t="s">
        <v>70</v>
      </c>
      <c r="N39" s="131"/>
      <c r="O39" s="132"/>
      <c r="P39" s="133"/>
    </row>
    <row r="40" spans="1:17" s="13" customFormat="1" ht="20.100000000000001" customHeight="1" x14ac:dyDescent="0.25">
      <c r="B40" s="101" t="s">
        <v>71</v>
      </c>
      <c r="N40" s="128"/>
      <c r="O40" s="129"/>
      <c r="P40" s="130"/>
    </row>
    <row r="41" spans="1:17" s="13" customFormat="1" ht="20.100000000000001" customHeight="1" x14ac:dyDescent="0.25"/>
    <row r="42" spans="1:17" s="13" customFormat="1" ht="20.100000000000001" customHeight="1" x14ac:dyDescent="0.25">
      <c r="B42" s="134" t="s">
        <v>57</v>
      </c>
      <c r="C42" s="134"/>
      <c r="D42" s="134"/>
      <c r="E42" s="134"/>
      <c r="F42" s="134"/>
      <c r="G42" s="134"/>
      <c r="H42" s="134"/>
      <c r="I42" s="134"/>
      <c r="J42" s="134"/>
      <c r="K42" s="134"/>
      <c r="L42" s="134"/>
      <c r="M42" s="134"/>
      <c r="N42" s="134"/>
      <c r="O42" s="134"/>
      <c r="P42" s="134"/>
    </row>
    <row r="43" spans="1:17" s="13" customFormat="1" ht="99.95" customHeight="1" x14ac:dyDescent="0.25">
      <c r="B43" s="135"/>
      <c r="C43" s="136"/>
      <c r="D43" s="136"/>
      <c r="E43" s="136"/>
      <c r="F43" s="136"/>
      <c r="G43" s="136"/>
      <c r="H43" s="136"/>
      <c r="I43" s="136"/>
      <c r="J43" s="136"/>
      <c r="K43" s="136"/>
      <c r="L43" s="136"/>
      <c r="M43" s="136"/>
      <c r="N43" s="136"/>
      <c r="O43" s="136"/>
      <c r="P43" s="137"/>
    </row>
    <row r="44" spans="1:17" s="13" customFormat="1" ht="20.100000000000001" customHeight="1" x14ac:dyDescent="0.25"/>
    <row r="45" spans="1:17" s="13" customFormat="1" ht="20.100000000000001" customHeight="1" x14ac:dyDescent="0.25">
      <c r="A45" s="34"/>
      <c r="B45" s="34" t="s">
        <v>43</v>
      </c>
      <c r="C45" s="34"/>
      <c r="D45" s="34"/>
      <c r="E45" s="34"/>
      <c r="F45" s="34"/>
      <c r="G45" s="34"/>
      <c r="H45" s="34"/>
      <c r="I45" s="34"/>
      <c r="J45" s="34"/>
      <c r="K45" s="34"/>
      <c r="L45" s="34"/>
      <c r="M45" s="34"/>
      <c r="N45" s="34"/>
      <c r="O45" s="34"/>
      <c r="P45" s="34"/>
      <c r="Q45" s="34"/>
    </row>
    <row r="46" spans="1:17" s="13" customFormat="1" ht="9.9499999999999993" customHeight="1" x14ac:dyDescent="0.25"/>
    <row r="47" spans="1:17" s="13" customFormat="1" ht="147.75" customHeight="1" x14ac:dyDescent="0.25">
      <c r="B47" s="124" t="s">
        <v>173</v>
      </c>
      <c r="C47" s="124"/>
      <c r="D47" s="124"/>
      <c r="E47" s="124"/>
      <c r="F47" s="124"/>
      <c r="G47" s="124"/>
      <c r="H47" s="124"/>
      <c r="I47" s="124"/>
      <c r="J47" s="124"/>
      <c r="K47" s="124"/>
      <c r="L47" s="124"/>
      <c r="M47" s="124"/>
      <c r="N47" s="124"/>
      <c r="O47" s="124"/>
      <c r="P47" s="124"/>
    </row>
    <row r="48" spans="1:17" s="13" customFormat="1" ht="33" customHeight="1" x14ac:dyDescent="0.25">
      <c r="B48" s="140" t="s">
        <v>204</v>
      </c>
      <c r="C48" s="140"/>
      <c r="D48" s="140"/>
      <c r="E48" s="140"/>
      <c r="F48" s="140"/>
      <c r="G48" s="140"/>
      <c r="H48" s="140"/>
      <c r="I48" s="140"/>
      <c r="J48" s="140"/>
      <c r="K48" s="140"/>
      <c r="L48" s="140"/>
      <c r="M48" s="140"/>
      <c r="N48" s="140"/>
      <c r="O48" s="140"/>
      <c r="P48" s="140"/>
    </row>
    <row r="49" spans="1:17" s="13" customFormat="1" ht="20.100000000000001" customHeight="1" x14ac:dyDescent="0.25"/>
    <row r="50" spans="1:17" s="13" customFormat="1" ht="20.100000000000001" customHeight="1" x14ac:dyDescent="0.25">
      <c r="A50" s="34"/>
      <c r="B50" s="34" t="s">
        <v>44</v>
      </c>
      <c r="C50" s="34"/>
      <c r="D50" s="34"/>
      <c r="E50" s="34"/>
      <c r="F50" s="34"/>
      <c r="G50" s="34"/>
      <c r="H50" s="34"/>
      <c r="I50" s="34"/>
      <c r="J50" s="34"/>
      <c r="K50" s="34"/>
      <c r="L50" s="34"/>
      <c r="M50" s="34"/>
      <c r="N50" s="34"/>
      <c r="O50" s="34"/>
      <c r="P50" s="34"/>
      <c r="Q50" s="34"/>
    </row>
    <row r="51" spans="1:17" s="13" customFormat="1" ht="9.9499999999999993" customHeight="1" x14ac:dyDescent="0.25"/>
    <row r="52" spans="1:17" s="13" customFormat="1" ht="20.100000000000001" customHeight="1" x14ac:dyDescent="0.25">
      <c r="B52" s="13" t="s">
        <v>45</v>
      </c>
    </row>
    <row r="53" spans="1:17" s="13" customFormat="1" ht="20.100000000000001" customHeight="1" x14ac:dyDescent="0.25"/>
    <row r="54" spans="1:17" s="13" customFormat="1" ht="216.75" customHeight="1" x14ac:dyDescent="0.25">
      <c r="B54" s="124" t="s">
        <v>177</v>
      </c>
      <c r="C54" s="124"/>
      <c r="D54" s="124"/>
      <c r="E54" s="124"/>
      <c r="F54" s="124"/>
      <c r="G54" s="124"/>
      <c r="H54" s="124"/>
      <c r="I54" s="124"/>
      <c r="J54" s="124"/>
      <c r="K54" s="124"/>
      <c r="L54" s="124"/>
      <c r="M54" s="124"/>
      <c r="N54" s="124"/>
      <c r="O54" s="124"/>
      <c r="P54" s="124"/>
    </row>
    <row r="55" spans="1:17" s="13" customFormat="1" ht="20.100000000000001" customHeight="1" x14ac:dyDescent="0.25"/>
    <row r="56" spans="1:17" s="13" customFormat="1" ht="20.100000000000001" customHeight="1" x14ac:dyDescent="0.25">
      <c r="B56" s="38"/>
      <c r="C56" s="38"/>
      <c r="D56" s="38"/>
      <c r="E56" s="38"/>
      <c r="F56" s="38"/>
      <c r="G56" s="38"/>
      <c r="H56" s="38"/>
      <c r="I56" s="38"/>
      <c r="J56" s="38"/>
      <c r="L56" s="139"/>
      <c r="M56" s="139"/>
      <c r="N56" s="139"/>
      <c r="O56" s="139"/>
      <c r="P56" s="139"/>
    </row>
    <row r="57" spans="1:17" s="13" customFormat="1" ht="20.100000000000001" customHeight="1" x14ac:dyDescent="0.25">
      <c r="B57" s="13" t="s">
        <v>58</v>
      </c>
      <c r="L57" s="13" t="s">
        <v>33</v>
      </c>
    </row>
    <row r="58" spans="1:17" s="13" customFormat="1" ht="20.100000000000001" customHeight="1" x14ac:dyDescent="0.25">
      <c r="B58" s="138"/>
      <c r="C58" s="138"/>
      <c r="D58" s="138"/>
      <c r="E58" s="138"/>
      <c r="F58" s="138"/>
      <c r="G58" s="138"/>
      <c r="H58" s="138"/>
      <c r="I58" s="138"/>
      <c r="J58" s="138"/>
      <c r="L58" s="138"/>
      <c r="M58" s="138"/>
      <c r="N58" s="138"/>
      <c r="O58" s="138"/>
      <c r="P58" s="138"/>
    </row>
    <row r="59" spans="1:17" s="13" customFormat="1" ht="20.100000000000001" customHeight="1" x14ac:dyDescent="0.25">
      <c r="B59" s="13" t="s">
        <v>59</v>
      </c>
      <c r="L59" s="13" t="s">
        <v>46</v>
      </c>
    </row>
    <row r="60" spans="1:17" x14ac:dyDescent="0.25"/>
    <row r="61" spans="1:17" hidden="1" x14ac:dyDescent="0.25"/>
    <row r="62" spans="1:17" hidden="1" x14ac:dyDescent="0.25"/>
    <row r="63" spans="1:17" hidden="1" x14ac:dyDescent="0.25"/>
    <row r="64" spans="1: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sheetData>
  <sheetProtection algorithmName="SHA-512" hashValue="S94pbkVinq3HKBiUx5gODnJXiBugc3424wETJzM9c8oHe33kwKf1ye41Jh9Gnm2BUgBA9NbGHR8SKd9EDvi76w==" saltValue="1zrDMja5q/UZ2VmUpRJ5pQ==" spinCount="100000" sheet="1" objects="1" scenarios="1" selectLockedCells="1"/>
  <mergeCells count="25">
    <mergeCell ref="B34:P34"/>
    <mergeCell ref="B58:J58"/>
    <mergeCell ref="L58:P58"/>
    <mergeCell ref="B42:P42"/>
    <mergeCell ref="B43:P43"/>
    <mergeCell ref="B47:P47"/>
    <mergeCell ref="B48:P48"/>
    <mergeCell ref="B54:P54"/>
    <mergeCell ref="L56:P56"/>
    <mergeCell ref="N37:P37"/>
    <mergeCell ref="N38:P38"/>
    <mergeCell ref="N39:P39"/>
    <mergeCell ref="N40:P40"/>
    <mergeCell ref="B35:P35"/>
    <mergeCell ref="B14:P14"/>
    <mergeCell ref="B16:P16"/>
    <mergeCell ref="B20:P20"/>
    <mergeCell ref="B31:P31"/>
    <mergeCell ref="B32:P32"/>
    <mergeCell ref="B29:P29"/>
    <mergeCell ref="J2:P2"/>
    <mergeCell ref="L4:P4"/>
    <mergeCell ref="A7:Q7"/>
    <mergeCell ref="B12:D12"/>
    <mergeCell ref="F12:P12"/>
  </mergeCells>
  <dataValidations count="4">
    <dataValidation type="date" operator="greaterThanOrEqual" allowBlank="1" showInputMessage="1" showErrorMessage="1" sqref="L56:P56 N37:P37">
      <formula1>36526</formula1>
    </dataValidation>
    <dataValidation operator="greaterThan" allowBlank="1" showInputMessage="1" showErrorMessage="1" sqref="B12:D12"/>
    <dataValidation type="list" allowBlank="1" showInputMessage="1" showErrorMessage="1" sqref="N38:P38">
      <formula1>"Yes,No"</formula1>
    </dataValidation>
    <dataValidation type="decimal" operator="greaterThanOrEqual" allowBlank="1" showInputMessage="1" showErrorMessage="1" sqref="N39:P39">
      <formula1>0</formula1>
    </dataValidation>
  </dataValidations>
  <pageMargins left="0.7" right="0.7" top="0.75" bottom="0.75" header="0.3" footer="0.3"/>
  <pageSetup scale="71" fitToHeight="2" orientation="portrait" r:id="rId1"/>
  <headerFooter>
    <oddFooter>Page &amp;P of &amp;N</oddFooter>
  </headerFooter>
  <rowBreaks count="1" manualBreakCount="1">
    <brk id="49" max="1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Q106"/>
  <sheetViews>
    <sheetView showGridLines="0" showRowColHeaders="0" zoomScaleNormal="100" workbookViewId="0">
      <pane ySplit="5" topLeftCell="A6" activePane="bottomLeft" state="frozen"/>
      <selection pane="bottomLeft" activeCell="B12" sqref="B12:D12"/>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IF(AND(B12&lt;&gt;"",F12&lt;&gt;""),CONCATENATE("#",B12," / ",F12),"")</f>
        <v/>
      </c>
      <c r="C4" s="24"/>
      <c r="D4" s="24"/>
      <c r="E4" s="24"/>
      <c r="F4" s="24"/>
      <c r="G4" s="24"/>
      <c r="H4" s="25"/>
      <c r="I4" s="25"/>
      <c r="J4" s="25"/>
      <c r="K4" s="2"/>
      <c r="L4" s="119" t="s">
        <v>86</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9.9499999999999993" customHeight="1" x14ac:dyDescent="0.25">
      <c r="A6" s="35"/>
    </row>
    <row r="7" spans="1:17" ht="20.100000000000001" customHeight="1" x14ac:dyDescent="0.25">
      <c r="A7" s="141" t="s">
        <v>80</v>
      </c>
      <c r="B7" s="141"/>
      <c r="C7" s="141"/>
      <c r="D7" s="141"/>
      <c r="E7" s="141"/>
      <c r="F7" s="141"/>
      <c r="G7" s="141"/>
      <c r="H7" s="141"/>
      <c r="I7" s="141"/>
      <c r="J7" s="141"/>
      <c r="K7" s="141"/>
      <c r="L7" s="141"/>
      <c r="M7" s="141"/>
      <c r="N7" s="141"/>
      <c r="O7" s="141"/>
      <c r="P7" s="141"/>
      <c r="Q7" s="141"/>
    </row>
    <row r="8" spans="1:17" ht="9.9499999999999993" customHeight="1" x14ac:dyDescent="0.25">
      <c r="A8" s="42"/>
      <c r="B8" s="42"/>
      <c r="C8" s="42"/>
      <c r="D8" s="42"/>
      <c r="E8" s="42"/>
      <c r="F8" s="42"/>
      <c r="G8" s="42"/>
      <c r="H8" s="42"/>
      <c r="I8" s="42"/>
      <c r="J8" s="42"/>
      <c r="K8" s="42"/>
      <c r="L8" s="42"/>
      <c r="M8" s="42"/>
      <c r="N8" s="42"/>
      <c r="O8" s="42"/>
      <c r="P8" s="42"/>
      <c r="Q8" s="42"/>
    </row>
    <row r="9" spans="1:17" ht="20.100000000000001" customHeight="1" x14ac:dyDescent="0.25">
      <c r="A9" s="34"/>
      <c r="B9" s="34" t="s">
        <v>51</v>
      </c>
      <c r="C9" s="34"/>
      <c r="D9" s="34"/>
      <c r="E9" s="34"/>
      <c r="F9" s="34"/>
      <c r="G9" s="34"/>
      <c r="H9" s="34"/>
      <c r="I9" s="34"/>
      <c r="J9" s="34"/>
      <c r="K9" s="34"/>
      <c r="L9" s="34"/>
      <c r="M9" s="34"/>
      <c r="N9" s="34"/>
      <c r="O9" s="34"/>
      <c r="P9" s="34"/>
      <c r="Q9" s="34"/>
    </row>
    <row r="10" spans="1:17" ht="9.9499999999999993" customHeight="1" x14ac:dyDescent="0.25"/>
    <row r="11" spans="1:17" ht="20.100000000000001" customHeight="1" x14ac:dyDescent="0.25">
      <c r="B11" s="5" t="s">
        <v>24</v>
      </c>
      <c r="C11" s="4"/>
      <c r="D11" s="5"/>
      <c r="F11" s="7" t="s">
        <v>25</v>
      </c>
      <c r="G11" s="5"/>
    </row>
    <row r="12" spans="1:17" ht="20.100000000000001" customHeight="1" x14ac:dyDescent="0.25">
      <c r="B12" s="120"/>
      <c r="C12" s="121"/>
      <c r="D12" s="122"/>
      <c r="F12" s="123"/>
      <c r="G12" s="123"/>
      <c r="H12" s="123"/>
      <c r="I12" s="123"/>
      <c r="J12" s="123"/>
      <c r="K12" s="123"/>
      <c r="L12" s="123"/>
      <c r="M12" s="123"/>
      <c r="N12" s="123"/>
      <c r="O12" s="123"/>
      <c r="P12" s="123"/>
    </row>
    <row r="13" spans="1:17" ht="20.100000000000001" customHeight="1" x14ac:dyDescent="0.25">
      <c r="B13" s="7" t="s">
        <v>171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c r="B15" s="7" t="s">
        <v>1</v>
      </c>
      <c r="C15" s="5"/>
    </row>
    <row r="16" spans="1:17" ht="20.100000000000001" customHeight="1" x14ac:dyDescent="0.25">
      <c r="B16" s="123"/>
      <c r="C16" s="123"/>
      <c r="D16" s="123"/>
      <c r="E16" s="123"/>
      <c r="F16" s="123"/>
      <c r="G16" s="123"/>
      <c r="H16" s="123"/>
      <c r="I16" s="123"/>
      <c r="J16" s="123"/>
      <c r="K16" s="123"/>
      <c r="L16" s="123"/>
      <c r="M16" s="123"/>
      <c r="N16" s="123"/>
      <c r="O16" s="123"/>
      <c r="P16" s="123"/>
    </row>
    <row r="17" spans="1:17" ht="20.100000000000001" customHeight="1" x14ac:dyDescent="0.25"/>
    <row r="18" spans="1:17" ht="20.100000000000001" customHeight="1" x14ac:dyDescent="0.25">
      <c r="A18" s="34"/>
      <c r="B18" s="34" t="s">
        <v>50</v>
      </c>
      <c r="C18" s="34"/>
      <c r="D18" s="34"/>
      <c r="E18" s="34"/>
      <c r="F18" s="34"/>
      <c r="G18" s="34"/>
      <c r="H18" s="34"/>
      <c r="I18" s="34"/>
      <c r="J18" s="34"/>
      <c r="K18" s="34"/>
      <c r="L18" s="34"/>
      <c r="M18" s="34"/>
      <c r="N18" s="34"/>
      <c r="O18" s="34"/>
      <c r="P18" s="34"/>
      <c r="Q18" s="34"/>
    </row>
    <row r="19" spans="1:17" ht="9.9499999999999993" customHeight="1" x14ac:dyDescent="0.25"/>
    <row r="20" spans="1:17" ht="93" customHeight="1" x14ac:dyDescent="0.25">
      <c r="B20" s="124" t="s">
        <v>188</v>
      </c>
      <c r="C20" s="124"/>
      <c r="D20" s="124"/>
      <c r="E20" s="124"/>
      <c r="F20" s="124"/>
      <c r="G20" s="124"/>
      <c r="H20" s="124"/>
      <c r="I20" s="124"/>
      <c r="J20" s="124"/>
      <c r="K20" s="124"/>
      <c r="L20" s="124"/>
      <c r="M20" s="124"/>
      <c r="N20" s="124"/>
      <c r="O20" s="124"/>
      <c r="P20" s="124"/>
    </row>
    <row r="21" spans="1:17" ht="20.100000000000001" customHeight="1" x14ac:dyDescent="0.25"/>
    <row r="22" spans="1:17" ht="20.100000000000001" customHeight="1" x14ac:dyDescent="0.25">
      <c r="A22" s="34"/>
      <c r="B22" s="34" t="s">
        <v>62</v>
      </c>
      <c r="C22" s="34"/>
      <c r="D22" s="34"/>
      <c r="E22" s="34"/>
      <c r="F22" s="34"/>
      <c r="G22" s="34"/>
      <c r="H22" s="34"/>
      <c r="I22" s="34"/>
      <c r="J22" s="34"/>
      <c r="K22" s="34"/>
      <c r="L22" s="34"/>
      <c r="M22" s="34"/>
      <c r="N22" s="34"/>
      <c r="O22" s="34"/>
      <c r="P22" s="34"/>
      <c r="Q22" s="34"/>
    </row>
    <row r="23" spans="1:17" s="13" customFormat="1" ht="9.9499999999999993" customHeight="1" x14ac:dyDescent="0.25"/>
    <row r="24" spans="1:17" s="13" customFormat="1" ht="20.100000000000001" customHeight="1" x14ac:dyDescent="0.25">
      <c r="B24" s="13" t="s">
        <v>170</v>
      </c>
    </row>
    <row r="25" spans="1:17" s="13" customFormat="1" ht="20.100000000000001" customHeight="1" x14ac:dyDescent="0.25">
      <c r="B25" s="39"/>
    </row>
    <row r="26" spans="1:17" s="13" customFormat="1" ht="20.100000000000001" customHeight="1" x14ac:dyDescent="0.25">
      <c r="B26" s="39"/>
    </row>
    <row r="27" spans="1:17" s="13" customFormat="1" ht="20.100000000000001" customHeight="1" x14ac:dyDescent="0.25">
      <c r="B27" s="13" t="s">
        <v>68</v>
      </c>
    </row>
    <row r="28" spans="1:17" s="13" customFormat="1" ht="20.100000000000001" customHeight="1" x14ac:dyDescent="0.25"/>
    <row r="29" spans="1:17" s="109" customFormat="1" ht="69" customHeight="1" x14ac:dyDescent="0.25">
      <c r="B29" s="144" t="s">
        <v>205</v>
      </c>
      <c r="C29" s="145"/>
      <c r="D29" s="145"/>
      <c r="E29" s="145"/>
      <c r="F29" s="145"/>
      <c r="G29" s="145"/>
      <c r="H29" s="145"/>
      <c r="I29" s="145"/>
      <c r="J29" s="145"/>
      <c r="K29" s="145"/>
      <c r="L29" s="145"/>
      <c r="M29" s="145"/>
      <c r="N29" s="145"/>
      <c r="O29" s="145"/>
      <c r="P29" s="145"/>
    </row>
    <row r="30" spans="1:17" s="13" customFormat="1" ht="20.100000000000001" customHeight="1" x14ac:dyDescent="0.25">
      <c r="B30" s="99"/>
      <c r="C30" s="99"/>
      <c r="D30" s="99"/>
      <c r="E30" s="99"/>
      <c r="F30" s="99"/>
      <c r="G30" s="99"/>
      <c r="H30" s="99"/>
      <c r="I30" s="99"/>
      <c r="J30" s="99"/>
      <c r="K30" s="99"/>
      <c r="L30" s="99"/>
      <c r="M30" s="99"/>
      <c r="N30" s="99"/>
      <c r="O30" s="99"/>
      <c r="P30" s="99"/>
    </row>
    <row r="31" spans="1:17" s="13" customFormat="1" ht="20.100000000000001" customHeight="1" x14ac:dyDescent="0.25">
      <c r="B31" s="134" t="s">
        <v>61</v>
      </c>
      <c r="C31" s="134"/>
      <c r="D31" s="134"/>
      <c r="E31" s="134"/>
      <c r="F31" s="134"/>
      <c r="G31" s="134"/>
      <c r="H31" s="134"/>
      <c r="I31" s="134"/>
      <c r="J31" s="134"/>
      <c r="K31" s="134"/>
      <c r="L31" s="134"/>
      <c r="M31" s="134"/>
      <c r="N31" s="134"/>
      <c r="O31" s="134"/>
      <c r="P31" s="134"/>
    </row>
    <row r="32" spans="1:17" s="13" customFormat="1" ht="99.95" customHeight="1" x14ac:dyDescent="0.25">
      <c r="B32" s="135"/>
      <c r="C32" s="136"/>
      <c r="D32" s="136"/>
      <c r="E32" s="136"/>
      <c r="F32" s="136"/>
      <c r="G32" s="136"/>
      <c r="H32" s="136"/>
      <c r="I32" s="136"/>
      <c r="J32" s="136"/>
      <c r="K32" s="136"/>
      <c r="L32" s="136"/>
      <c r="M32" s="136"/>
      <c r="N32" s="136"/>
      <c r="O32" s="136"/>
      <c r="P32" s="137"/>
    </row>
    <row r="33" spans="1:17" s="13" customFormat="1" ht="20.100000000000001" customHeight="1" x14ac:dyDescent="0.25"/>
    <row r="34" spans="1:17" s="13" customFormat="1" ht="20.100000000000001" customHeight="1" x14ac:dyDescent="0.25">
      <c r="B34" s="134" t="s">
        <v>52</v>
      </c>
      <c r="C34" s="134"/>
      <c r="D34" s="134"/>
      <c r="E34" s="134"/>
      <c r="F34" s="134"/>
      <c r="G34" s="134"/>
      <c r="H34" s="134"/>
      <c r="I34" s="134"/>
      <c r="J34" s="134"/>
      <c r="K34" s="134"/>
      <c r="L34" s="134"/>
      <c r="M34" s="134"/>
      <c r="N34" s="134"/>
      <c r="O34" s="134"/>
      <c r="P34" s="134"/>
    </row>
    <row r="35" spans="1:17" s="13" customFormat="1" ht="99.95" customHeight="1" x14ac:dyDescent="0.25">
      <c r="B35" s="135"/>
      <c r="C35" s="136"/>
      <c r="D35" s="136"/>
      <c r="E35" s="136"/>
      <c r="F35" s="136"/>
      <c r="G35" s="136"/>
      <c r="H35" s="136"/>
      <c r="I35" s="136"/>
      <c r="J35" s="136"/>
      <c r="K35" s="136"/>
      <c r="L35" s="136"/>
      <c r="M35" s="136"/>
      <c r="N35" s="136"/>
      <c r="O35" s="136"/>
      <c r="P35" s="137"/>
    </row>
    <row r="36" spans="1:17" s="13" customFormat="1" ht="20.100000000000001" customHeight="1" x14ac:dyDescent="0.25"/>
    <row r="37" spans="1:17" s="13" customFormat="1" ht="20.100000000000001" customHeight="1" x14ac:dyDescent="0.25">
      <c r="B37" s="13" t="s">
        <v>198</v>
      </c>
      <c r="N37" s="128"/>
      <c r="O37" s="129"/>
      <c r="P37" s="130"/>
    </row>
    <row r="38" spans="1:17" s="13" customFormat="1" ht="20.100000000000001" customHeight="1" x14ac:dyDescent="0.25">
      <c r="B38" s="13" t="s">
        <v>53</v>
      </c>
      <c r="N38" s="125"/>
      <c r="O38" s="126"/>
      <c r="P38" s="127"/>
    </row>
    <row r="39" spans="1:17" s="13" customFormat="1" ht="20.100000000000001" customHeight="1" x14ac:dyDescent="0.25">
      <c r="B39" s="41" t="s">
        <v>70</v>
      </c>
      <c r="N39" s="131"/>
      <c r="O39" s="132"/>
      <c r="P39" s="133"/>
    </row>
    <row r="40" spans="1:17" s="13" customFormat="1" ht="20.100000000000001" customHeight="1" x14ac:dyDescent="0.25">
      <c r="B40" s="101" t="s">
        <v>71</v>
      </c>
      <c r="N40" s="128"/>
      <c r="O40" s="129"/>
      <c r="P40" s="130"/>
    </row>
    <row r="41" spans="1:17" s="13" customFormat="1" ht="20.100000000000001" customHeight="1" x14ac:dyDescent="0.25"/>
    <row r="42" spans="1:17" s="13" customFormat="1" ht="20.100000000000001" customHeight="1" x14ac:dyDescent="0.25">
      <c r="B42" s="134" t="s">
        <v>57</v>
      </c>
      <c r="C42" s="134"/>
      <c r="D42" s="134"/>
      <c r="E42" s="134"/>
      <c r="F42" s="134"/>
      <c r="G42" s="134"/>
      <c r="H42" s="134"/>
      <c r="I42" s="134"/>
      <c r="J42" s="134"/>
      <c r="K42" s="134"/>
      <c r="L42" s="134"/>
      <c r="M42" s="134"/>
      <c r="N42" s="134"/>
      <c r="O42" s="134"/>
      <c r="P42" s="134"/>
    </row>
    <row r="43" spans="1:17" s="13" customFormat="1" ht="99.95" customHeight="1" x14ac:dyDescent="0.25">
      <c r="B43" s="135"/>
      <c r="C43" s="136"/>
      <c r="D43" s="136"/>
      <c r="E43" s="136"/>
      <c r="F43" s="136"/>
      <c r="G43" s="136"/>
      <c r="H43" s="136"/>
      <c r="I43" s="136"/>
      <c r="J43" s="136"/>
      <c r="K43" s="136"/>
      <c r="L43" s="136"/>
      <c r="M43" s="136"/>
      <c r="N43" s="136"/>
      <c r="O43" s="136"/>
      <c r="P43" s="137"/>
    </row>
    <row r="44" spans="1:17" s="13" customFormat="1" ht="20.100000000000001" customHeight="1" x14ac:dyDescent="0.25"/>
    <row r="45" spans="1:17" s="13" customFormat="1" ht="20.100000000000001" customHeight="1" x14ac:dyDescent="0.25">
      <c r="A45" s="34"/>
      <c r="B45" s="34" t="s">
        <v>43</v>
      </c>
      <c r="C45" s="34"/>
      <c r="D45" s="34"/>
      <c r="E45" s="34"/>
      <c r="F45" s="34"/>
      <c r="G45" s="34"/>
      <c r="H45" s="34"/>
      <c r="I45" s="34"/>
      <c r="J45" s="34"/>
      <c r="K45" s="34"/>
      <c r="L45" s="34"/>
      <c r="M45" s="34"/>
      <c r="N45" s="34"/>
      <c r="O45" s="34"/>
      <c r="P45" s="34"/>
      <c r="Q45" s="34"/>
    </row>
    <row r="46" spans="1:17" s="13" customFormat="1" ht="9.9499999999999993" customHeight="1" x14ac:dyDescent="0.25"/>
    <row r="47" spans="1:17" s="13" customFormat="1" ht="147.75" customHeight="1" x14ac:dyDescent="0.25">
      <c r="B47" s="124" t="s">
        <v>173</v>
      </c>
      <c r="C47" s="124"/>
      <c r="D47" s="124"/>
      <c r="E47" s="124"/>
      <c r="F47" s="124"/>
      <c r="G47" s="124"/>
      <c r="H47" s="124"/>
      <c r="I47" s="124"/>
      <c r="J47" s="124"/>
      <c r="K47" s="124"/>
      <c r="L47" s="124"/>
      <c r="M47" s="124"/>
      <c r="N47" s="124"/>
      <c r="O47" s="124"/>
      <c r="P47" s="124"/>
    </row>
    <row r="48" spans="1:17" s="13" customFormat="1" ht="33" customHeight="1" x14ac:dyDescent="0.25">
      <c r="B48" s="140" t="s">
        <v>204</v>
      </c>
      <c r="C48" s="140"/>
      <c r="D48" s="140"/>
      <c r="E48" s="140"/>
      <c r="F48" s="140"/>
      <c r="G48" s="140"/>
      <c r="H48" s="140"/>
      <c r="I48" s="140"/>
      <c r="J48" s="140"/>
      <c r="K48" s="140"/>
      <c r="L48" s="140"/>
      <c r="M48" s="140"/>
      <c r="N48" s="140"/>
      <c r="O48" s="140"/>
      <c r="P48" s="140"/>
    </row>
    <row r="49" spans="1:17" s="13" customFormat="1" ht="20.100000000000001" customHeight="1" x14ac:dyDescent="0.25"/>
    <row r="50" spans="1:17" s="13" customFormat="1" ht="20.100000000000001" customHeight="1" x14ac:dyDescent="0.25">
      <c r="A50" s="34"/>
      <c r="B50" s="34" t="s">
        <v>44</v>
      </c>
      <c r="C50" s="34"/>
      <c r="D50" s="34"/>
      <c r="E50" s="34"/>
      <c r="F50" s="34"/>
      <c r="G50" s="34"/>
      <c r="H50" s="34"/>
      <c r="I50" s="34"/>
      <c r="J50" s="34"/>
      <c r="K50" s="34"/>
      <c r="L50" s="34"/>
      <c r="M50" s="34"/>
      <c r="N50" s="34"/>
      <c r="O50" s="34"/>
      <c r="P50" s="34"/>
      <c r="Q50" s="34"/>
    </row>
    <row r="51" spans="1:17" s="13" customFormat="1" ht="9.9499999999999993" customHeight="1" x14ac:dyDescent="0.25"/>
    <row r="52" spans="1:17" s="13" customFormat="1" ht="20.100000000000001" customHeight="1" x14ac:dyDescent="0.25">
      <c r="B52" s="13" t="s">
        <v>45</v>
      </c>
    </row>
    <row r="53" spans="1:17" s="13" customFormat="1" ht="20.100000000000001" customHeight="1" x14ac:dyDescent="0.25"/>
    <row r="54" spans="1:17" s="13" customFormat="1" ht="216.75" customHeight="1" x14ac:dyDescent="0.25">
      <c r="B54" s="124" t="s">
        <v>177</v>
      </c>
      <c r="C54" s="124"/>
      <c r="D54" s="124"/>
      <c r="E54" s="124"/>
      <c r="F54" s="124"/>
      <c r="G54" s="124"/>
      <c r="H54" s="124"/>
      <c r="I54" s="124"/>
      <c r="J54" s="124"/>
      <c r="K54" s="124"/>
      <c r="L54" s="124"/>
      <c r="M54" s="124"/>
      <c r="N54" s="124"/>
      <c r="O54" s="124"/>
      <c r="P54" s="124"/>
    </row>
    <row r="55" spans="1:17" s="13" customFormat="1" ht="20.100000000000001" customHeight="1" x14ac:dyDescent="0.25"/>
    <row r="56" spans="1:17" s="13" customFormat="1" ht="20.100000000000001" customHeight="1" x14ac:dyDescent="0.25">
      <c r="B56" s="38"/>
      <c r="C56" s="38"/>
      <c r="D56" s="38"/>
      <c r="E56" s="38"/>
      <c r="F56" s="38"/>
      <c r="G56" s="38"/>
      <c r="H56" s="38"/>
      <c r="I56" s="38"/>
      <c r="J56" s="38"/>
      <c r="L56" s="139"/>
      <c r="M56" s="139"/>
      <c r="N56" s="139"/>
      <c r="O56" s="139"/>
      <c r="P56" s="139"/>
    </row>
    <row r="57" spans="1:17" s="13" customFormat="1" ht="20.100000000000001" customHeight="1" x14ac:dyDescent="0.25">
      <c r="B57" s="13" t="s">
        <v>58</v>
      </c>
      <c r="L57" s="13" t="s">
        <v>33</v>
      </c>
    </row>
    <row r="58" spans="1:17" s="13" customFormat="1" ht="20.100000000000001" customHeight="1" x14ac:dyDescent="0.25">
      <c r="B58" s="138"/>
      <c r="C58" s="138"/>
      <c r="D58" s="138"/>
      <c r="E58" s="138"/>
      <c r="F58" s="138"/>
      <c r="G58" s="138"/>
      <c r="H58" s="138"/>
      <c r="I58" s="138"/>
      <c r="J58" s="138"/>
      <c r="L58" s="138"/>
      <c r="M58" s="138"/>
      <c r="N58" s="138"/>
      <c r="O58" s="138"/>
      <c r="P58" s="138"/>
    </row>
    <row r="59" spans="1:17" s="13" customFormat="1" ht="20.100000000000001" customHeight="1" x14ac:dyDescent="0.25">
      <c r="B59" s="13" t="s">
        <v>59</v>
      </c>
      <c r="L59" s="13" t="s">
        <v>46</v>
      </c>
    </row>
    <row r="60" spans="1:17" x14ac:dyDescent="0.25"/>
    <row r="61" spans="1:17" hidden="1" x14ac:dyDescent="0.25"/>
    <row r="62" spans="1:17" hidden="1" x14ac:dyDescent="0.25"/>
    <row r="63" spans="1:17" hidden="1" x14ac:dyDescent="0.25"/>
    <row r="64" spans="1: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sheetData>
  <sheetProtection algorithmName="SHA-512" hashValue="xiagDJhIOViyNTWhEp2SsmsyHxs5FTNiId9ktXetJ2Un2jc4neKRLtgBHeK6pI5RydM7u2a0YfaqV73XSwiD1w==" saltValue="RVRTo6+xNbMQ+LM45+vnbg==" spinCount="100000" sheet="1" objects="1" scenarios="1" selectLockedCells="1"/>
  <mergeCells count="25">
    <mergeCell ref="B34:P34"/>
    <mergeCell ref="B58:J58"/>
    <mergeCell ref="L58:P58"/>
    <mergeCell ref="B42:P42"/>
    <mergeCell ref="B43:P43"/>
    <mergeCell ref="B47:P47"/>
    <mergeCell ref="B48:P48"/>
    <mergeCell ref="B54:P54"/>
    <mergeCell ref="L56:P56"/>
    <mergeCell ref="N37:P37"/>
    <mergeCell ref="N38:P38"/>
    <mergeCell ref="N39:P39"/>
    <mergeCell ref="N40:P40"/>
    <mergeCell ref="B35:P35"/>
    <mergeCell ref="B14:P14"/>
    <mergeCell ref="B16:P16"/>
    <mergeCell ref="B20:P20"/>
    <mergeCell ref="B31:P31"/>
    <mergeCell ref="B32:P32"/>
    <mergeCell ref="B29:P29"/>
    <mergeCell ref="J2:P2"/>
    <mergeCell ref="L4:P4"/>
    <mergeCell ref="A7:Q7"/>
    <mergeCell ref="B12:D12"/>
    <mergeCell ref="F12:P12"/>
  </mergeCells>
  <dataValidations count="4">
    <dataValidation type="date" operator="greaterThanOrEqual" allowBlank="1" showInputMessage="1" showErrorMessage="1" sqref="L56:P56 N37:P37">
      <formula1>36526</formula1>
    </dataValidation>
    <dataValidation operator="greaterThan" allowBlank="1" showInputMessage="1" showErrorMessage="1" sqref="B12:D12"/>
    <dataValidation type="list" allowBlank="1" showInputMessage="1" showErrorMessage="1" sqref="N38:P38">
      <formula1>"Yes,No"</formula1>
    </dataValidation>
    <dataValidation type="decimal" operator="greaterThanOrEqual" allowBlank="1" showInputMessage="1" showErrorMessage="1" sqref="N39:P39">
      <formula1>0</formula1>
    </dataValidation>
  </dataValidations>
  <pageMargins left="0.7" right="0.7" top="0.75" bottom="0.75" header="0.3" footer="0.3"/>
  <pageSetup scale="71" fitToHeight="2" orientation="portrait" r:id="rId1"/>
  <headerFooter>
    <oddFooter>Page &amp;P of &amp;N</oddFooter>
  </headerFooter>
  <rowBreaks count="1" manualBreakCount="1">
    <brk id="49" max="16"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Q104"/>
  <sheetViews>
    <sheetView showGridLines="0" showRowColHeaders="0" zoomScaleNormal="100" workbookViewId="0">
      <pane ySplit="5" topLeftCell="A6" activePane="bottomLeft" state="frozen"/>
      <selection pane="bottomLeft" activeCell="B12" sqref="B12:D12"/>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IF(AND(B12&lt;&gt;"",F12&lt;&gt;""),CONCATENATE("#",B12," / ",F12),"")</f>
        <v/>
      </c>
      <c r="C4" s="24"/>
      <c r="D4" s="24"/>
      <c r="E4" s="24"/>
      <c r="F4" s="24"/>
      <c r="G4" s="24"/>
      <c r="H4" s="25"/>
      <c r="I4" s="25"/>
      <c r="J4" s="25"/>
      <c r="K4" s="2"/>
      <c r="L4" s="119" t="s">
        <v>87</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9.9499999999999993" customHeight="1" x14ac:dyDescent="0.25">
      <c r="A6" s="35"/>
    </row>
    <row r="7" spans="1:17" ht="20.100000000000001" customHeight="1" x14ac:dyDescent="0.25">
      <c r="A7" s="141" t="s">
        <v>80</v>
      </c>
      <c r="B7" s="141"/>
      <c r="C7" s="141"/>
      <c r="D7" s="141"/>
      <c r="E7" s="141"/>
      <c r="F7" s="141"/>
      <c r="G7" s="141"/>
      <c r="H7" s="141"/>
      <c r="I7" s="141"/>
      <c r="J7" s="141"/>
      <c r="K7" s="141"/>
      <c r="L7" s="141"/>
      <c r="M7" s="141"/>
      <c r="N7" s="141"/>
      <c r="O7" s="141"/>
      <c r="P7" s="141"/>
      <c r="Q7" s="141"/>
    </row>
    <row r="8" spans="1:17" ht="9.9499999999999993" customHeight="1" x14ac:dyDescent="0.25">
      <c r="A8" s="42"/>
      <c r="B8" s="42"/>
      <c r="C8" s="42"/>
      <c r="D8" s="42"/>
      <c r="E8" s="42"/>
      <c r="F8" s="42"/>
      <c r="G8" s="42"/>
      <c r="H8" s="42"/>
      <c r="I8" s="42"/>
      <c r="J8" s="42"/>
      <c r="K8" s="42"/>
      <c r="L8" s="42"/>
      <c r="M8" s="42"/>
      <c r="N8" s="42"/>
      <c r="O8" s="42"/>
      <c r="P8" s="42"/>
      <c r="Q8" s="42"/>
    </row>
    <row r="9" spans="1:17" ht="20.100000000000001" customHeight="1" x14ac:dyDescent="0.25">
      <c r="A9" s="34"/>
      <c r="B9" s="34" t="s">
        <v>51</v>
      </c>
      <c r="C9" s="34"/>
      <c r="D9" s="34"/>
      <c r="E9" s="34"/>
      <c r="F9" s="34"/>
      <c r="G9" s="34"/>
      <c r="H9" s="34"/>
      <c r="I9" s="34"/>
      <c r="J9" s="34"/>
      <c r="K9" s="34"/>
      <c r="L9" s="34"/>
      <c r="M9" s="34"/>
      <c r="N9" s="34"/>
      <c r="O9" s="34"/>
      <c r="P9" s="34"/>
      <c r="Q9" s="34"/>
    </row>
    <row r="10" spans="1:17" ht="9.9499999999999993" customHeight="1" x14ac:dyDescent="0.25"/>
    <row r="11" spans="1:17" ht="20.100000000000001" customHeight="1" x14ac:dyDescent="0.25">
      <c r="B11" s="5" t="s">
        <v>24</v>
      </c>
      <c r="C11" s="4"/>
      <c r="D11" s="5"/>
      <c r="F11" s="7" t="s">
        <v>25</v>
      </c>
      <c r="G11" s="5"/>
    </row>
    <row r="12" spans="1:17" ht="20.100000000000001" customHeight="1" x14ac:dyDescent="0.25">
      <c r="B12" s="120"/>
      <c r="C12" s="121"/>
      <c r="D12" s="122"/>
      <c r="F12" s="123"/>
      <c r="G12" s="123"/>
      <c r="H12" s="123"/>
      <c r="I12" s="123"/>
      <c r="J12" s="123"/>
      <c r="K12" s="123"/>
      <c r="L12" s="123"/>
      <c r="M12" s="123"/>
      <c r="N12" s="123"/>
      <c r="O12" s="123"/>
      <c r="P12" s="123"/>
    </row>
    <row r="13" spans="1:17" ht="20.100000000000001" customHeight="1" x14ac:dyDescent="0.25">
      <c r="B13" s="7" t="s">
        <v>171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c r="B15" s="7" t="s">
        <v>1</v>
      </c>
      <c r="C15" s="5"/>
    </row>
    <row r="16" spans="1:17" ht="20.100000000000001" customHeight="1" x14ac:dyDescent="0.25">
      <c r="B16" s="123"/>
      <c r="C16" s="123"/>
      <c r="D16" s="123"/>
      <c r="E16" s="123"/>
      <c r="F16" s="123"/>
      <c r="G16" s="123"/>
      <c r="H16" s="123"/>
      <c r="I16" s="123"/>
      <c r="J16" s="123"/>
      <c r="K16" s="123"/>
      <c r="L16" s="123"/>
      <c r="M16" s="123"/>
      <c r="N16" s="123"/>
      <c r="O16" s="123"/>
      <c r="P16" s="123"/>
    </row>
    <row r="17" spans="1:17" ht="20.100000000000001" customHeight="1" x14ac:dyDescent="0.25"/>
    <row r="18" spans="1:17" ht="20.100000000000001" customHeight="1" x14ac:dyDescent="0.25">
      <c r="A18" s="34"/>
      <c r="B18" s="34" t="s">
        <v>50</v>
      </c>
      <c r="C18" s="34"/>
      <c r="D18" s="34"/>
      <c r="E18" s="34"/>
      <c r="F18" s="34"/>
      <c r="G18" s="34"/>
      <c r="H18" s="34"/>
      <c r="I18" s="34"/>
      <c r="J18" s="34"/>
      <c r="K18" s="34"/>
      <c r="L18" s="34"/>
      <c r="M18" s="34"/>
      <c r="N18" s="34"/>
      <c r="O18" s="34"/>
      <c r="P18" s="34"/>
      <c r="Q18" s="34"/>
    </row>
    <row r="19" spans="1:17" ht="9.9499999999999993" customHeight="1" x14ac:dyDescent="0.25"/>
    <row r="20" spans="1:17" ht="93" customHeight="1" x14ac:dyDescent="0.25">
      <c r="B20" s="124" t="s">
        <v>189</v>
      </c>
      <c r="C20" s="124"/>
      <c r="D20" s="124"/>
      <c r="E20" s="124"/>
      <c r="F20" s="124"/>
      <c r="G20" s="124"/>
      <c r="H20" s="124"/>
      <c r="I20" s="124"/>
      <c r="J20" s="124"/>
      <c r="K20" s="124"/>
      <c r="L20" s="124"/>
      <c r="M20" s="124"/>
      <c r="N20" s="124"/>
      <c r="O20" s="124"/>
      <c r="P20" s="124"/>
    </row>
    <row r="21" spans="1:17" ht="20.100000000000001" customHeight="1" x14ac:dyDescent="0.25"/>
    <row r="22" spans="1:17" ht="20.100000000000001" customHeight="1" x14ac:dyDescent="0.25">
      <c r="A22" s="34"/>
      <c r="B22" s="34" t="s">
        <v>62</v>
      </c>
      <c r="C22" s="34"/>
      <c r="D22" s="34"/>
      <c r="E22" s="34"/>
      <c r="F22" s="34"/>
      <c r="G22" s="34"/>
      <c r="H22" s="34"/>
      <c r="I22" s="34"/>
      <c r="J22" s="34"/>
      <c r="K22" s="34"/>
      <c r="L22" s="34"/>
      <c r="M22" s="34"/>
      <c r="N22" s="34"/>
      <c r="O22" s="34"/>
      <c r="P22" s="34"/>
      <c r="Q22" s="34"/>
    </row>
    <row r="23" spans="1:17" s="13" customFormat="1" ht="9.9499999999999993" customHeight="1" x14ac:dyDescent="0.25"/>
    <row r="24" spans="1:17" s="13" customFormat="1" ht="20.100000000000001" customHeight="1" x14ac:dyDescent="0.25">
      <c r="B24" s="13" t="s">
        <v>170</v>
      </c>
    </row>
    <row r="25" spans="1:17" s="13" customFormat="1" ht="20.100000000000001" customHeight="1" x14ac:dyDescent="0.25">
      <c r="B25" s="39"/>
    </row>
    <row r="26" spans="1:17" s="13" customFormat="1" ht="20.100000000000001" customHeight="1" x14ac:dyDescent="0.25">
      <c r="B26" s="39"/>
    </row>
    <row r="27" spans="1:17" s="13" customFormat="1" ht="36" customHeight="1" x14ac:dyDescent="0.25">
      <c r="B27" s="124" t="s">
        <v>73</v>
      </c>
      <c r="C27" s="124"/>
      <c r="D27" s="124"/>
      <c r="E27" s="124"/>
      <c r="F27" s="124"/>
      <c r="G27" s="124"/>
      <c r="H27" s="124"/>
      <c r="I27" s="124"/>
      <c r="J27" s="124"/>
      <c r="K27" s="124"/>
      <c r="L27" s="124"/>
      <c r="M27" s="124"/>
      <c r="N27" s="124"/>
      <c r="O27" s="124"/>
      <c r="P27" s="124"/>
    </row>
    <row r="28" spans="1:17" s="13" customFormat="1" ht="15.75" customHeight="1" x14ac:dyDescent="0.25">
      <c r="B28" s="102"/>
      <c r="C28" s="102"/>
      <c r="D28" s="102"/>
      <c r="E28" s="102"/>
      <c r="F28" s="102"/>
      <c r="G28" s="102"/>
      <c r="H28" s="102"/>
      <c r="I28" s="102"/>
      <c r="J28" s="102"/>
      <c r="K28" s="102"/>
      <c r="L28" s="102"/>
      <c r="M28" s="102"/>
      <c r="N28" s="102"/>
      <c r="O28" s="102"/>
      <c r="P28" s="102"/>
    </row>
    <row r="29" spans="1:17" s="109" customFormat="1" ht="69" customHeight="1" x14ac:dyDescent="0.25">
      <c r="B29" s="144" t="s">
        <v>205</v>
      </c>
      <c r="C29" s="145"/>
      <c r="D29" s="145"/>
      <c r="E29" s="145"/>
      <c r="F29" s="145"/>
      <c r="G29" s="145"/>
      <c r="H29" s="145"/>
      <c r="I29" s="145"/>
      <c r="J29" s="145"/>
      <c r="K29" s="145"/>
      <c r="L29" s="145"/>
      <c r="M29" s="145"/>
      <c r="N29" s="145"/>
      <c r="O29" s="145"/>
      <c r="P29" s="145"/>
    </row>
    <row r="30" spans="1:17" s="13" customFormat="1" ht="20.100000000000001" customHeight="1" x14ac:dyDescent="0.25">
      <c r="B30" s="99"/>
      <c r="C30" s="99"/>
      <c r="D30" s="99"/>
      <c r="E30" s="99"/>
      <c r="F30" s="99"/>
      <c r="G30" s="99"/>
      <c r="H30" s="99"/>
      <c r="I30" s="99"/>
      <c r="J30" s="99"/>
      <c r="K30" s="99"/>
      <c r="L30" s="99"/>
      <c r="M30" s="99"/>
      <c r="N30" s="99"/>
      <c r="O30" s="99"/>
      <c r="P30" s="99"/>
    </row>
    <row r="31" spans="1:17" s="13" customFormat="1" ht="20.100000000000001" customHeight="1" x14ac:dyDescent="0.25">
      <c r="B31" s="134" t="s">
        <v>61</v>
      </c>
      <c r="C31" s="134"/>
      <c r="D31" s="134"/>
      <c r="E31" s="134"/>
      <c r="F31" s="134"/>
      <c r="G31" s="134"/>
      <c r="H31" s="134"/>
      <c r="I31" s="134"/>
      <c r="J31" s="134"/>
      <c r="K31" s="134"/>
      <c r="L31" s="134"/>
      <c r="M31" s="134"/>
      <c r="N31" s="134"/>
      <c r="O31" s="134"/>
      <c r="P31" s="134"/>
    </row>
    <row r="32" spans="1:17" s="13" customFormat="1" ht="99.95" customHeight="1" x14ac:dyDescent="0.25">
      <c r="B32" s="135"/>
      <c r="C32" s="136"/>
      <c r="D32" s="136"/>
      <c r="E32" s="136"/>
      <c r="F32" s="136"/>
      <c r="G32" s="136"/>
      <c r="H32" s="136"/>
      <c r="I32" s="136"/>
      <c r="J32" s="136"/>
      <c r="K32" s="136"/>
      <c r="L32" s="136"/>
      <c r="M32" s="136"/>
      <c r="N32" s="136"/>
      <c r="O32" s="136"/>
      <c r="P32" s="137"/>
    </row>
    <row r="33" spans="1:17" s="13" customFormat="1" ht="20.100000000000001" customHeight="1" x14ac:dyDescent="0.25"/>
    <row r="34" spans="1:17" s="13" customFormat="1" ht="20.100000000000001" customHeight="1" x14ac:dyDescent="0.25">
      <c r="B34" s="134" t="s">
        <v>52</v>
      </c>
      <c r="C34" s="134"/>
      <c r="D34" s="134"/>
      <c r="E34" s="134"/>
      <c r="F34" s="134"/>
      <c r="G34" s="134"/>
      <c r="H34" s="134"/>
      <c r="I34" s="134"/>
      <c r="J34" s="134"/>
      <c r="K34" s="134"/>
      <c r="L34" s="134"/>
      <c r="M34" s="134"/>
      <c r="N34" s="134"/>
      <c r="O34" s="134"/>
      <c r="P34" s="134"/>
    </row>
    <row r="35" spans="1:17" s="13" customFormat="1" ht="99.95" customHeight="1" x14ac:dyDescent="0.25">
      <c r="B35" s="135"/>
      <c r="C35" s="136"/>
      <c r="D35" s="136"/>
      <c r="E35" s="136"/>
      <c r="F35" s="136"/>
      <c r="G35" s="136"/>
      <c r="H35" s="136"/>
      <c r="I35" s="136"/>
      <c r="J35" s="136"/>
      <c r="K35" s="136"/>
      <c r="L35" s="136"/>
      <c r="M35" s="136"/>
      <c r="N35" s="136"/>
      <c r="O35" s="136"/>
      <c r="P35" s="137"/>
    </row>
    <row r="36" spans="1:17" s="13" customFormat="1" ht="20.100000000000001" customHeight="1" x14ac:dyDescent="0.25"/>
    <row r="37" spans="1:17" s="13" customFormat="1" ht="20.100000000000001" customHeight="1" x14ac:dyDescent="0.25">
      <c r="B37" s="124" t="s">
        <v>88</v>
      </c>
      <c r="C37" s="124"/>
      <c r="D37" s="124"/>
      <c r="E37" s="124"/>
      <c r="F37" s="124"/>
      <c r="G37" s="124"/>
      <c r="H37" s="124"/>
      <c r="I37" s="124"/>
      <c r="J37" s="124"/>
      <c r="K37" s="124"/>
      <c r="L37" s="124"/>
      <c r="M37" s="124"/>
      <c r="N37" s="124"/>
      <c r="O37" s="124"/>
    </row>
    <row r="38" spans="1:17" s="13" customFormat="1" ht="20.100000000000001" customHeight="1" x14ac:dyDescent="0.25"/>
    <row r="39" spans="1:17" s="13" customFormat="1" ht="20.100000000000001" customHeight="1" x14ac:dyDescent="0.25">
      <c r="A39" s="34"/>
      <c r="B39" s="34" t="s">
        <v>43</v>
      </c>
      <c r="C39" s="34"/>
      <c r="D39" s="34"/>
      <c r="E39" s="34"/>
      <c r="F39" s="34"/>
      <c r="G39" s="34"/>
      <c r="H39" s="34"/>
      <c r="I39" s="34"/>
      <c r="J39" s="34"/>
      <c r="K39" s="34"/>
      <c r="L39" s="34"/>
      <c r="M39" s="34"/>
      <c r="N39" s="34"/>
      <c r="O39" s="34"/>
      <c r="P39" s="34"/>
      <c r="Q39" s="34"/>
    </row>
    <row r="40" spans="1:17" s="13" customFormat="1" ht="9.9499999999999993" customHeight="1" x14ac:dyDescent="0.25"/>
    <row r="41" spans="1:17" s="13" customFormat="1" ht="147.75" customHeight="1" x14ac:dyDescent="0.25">
      <c r="B41" s="124" t="s">
        <v>173</v>
      </c>
      <c r="C41" s="124"/>
      <c r="D41" s="124"/>
      <c r="E41" s="124"/>
      <c r="F41" s="124"/>
      <c r="G41" s="124"/>
      <c r="H41" s="124"/>
      <c r="I41" s="124"/>
      <c r="J41" s="124"/>
      <c r="K41" s="124"/>
      <c r="L41" s="124"/>
      <c r="M41" s="124"/>
      <c r="N41" s="124"/>
      <c r="O41" s="124"/>
      <c r="P41" s="124"/>
    </row>
    <row r="42" spans="1:17" s="13" customFormat="1" ht="33" customHeight="1" x14ac:dyDescent="0.25">
      <c r="B42" s="140" t="s">
        <v>204</v>
      </c>
      <c r="C42" s="140"/>
      <c r="D42" s="140"/>
      <c r="E42" s="140"/>
      <c r="F42" s="140"/>
      <c r="G42" s="140"/>
      <c r="H42" s="140"/>
      <c r="I42" s="140"/>
      <c r="J42" s="140"/>
      <c r="K42" s="140"/>
      <c r="L42" s="140"/>
      <c r="M42" s="140"/>
      <c r="N42" s="140"/>
      <c r="O42" s="140"/>
      <c r="P42" s="140"/>
    </row>
    <row r="43" spans="1:17" s="13" customFormat="1" ht="20.100000000000001" customHeight="1" x14ac:dyDescent="0.25"/>
    <row r="44" spans="1:17" s="13" customFormat="1" ht="20.100000000000001" customHeight="1" x14ac:dyDescent="0.25">
      <c r="A44" s="34"/>
      <c r="B44" s="34" t="s">
        <v>44</v>
      </c>
      <c r="C44" s="34"/>
      <c r="D44" s="34"/>
      <c r="E44" s="34"/>
      <c r="F44" s="34"/>
      <c r="G44" s="34"/>
      <c r="H44" s="34"/>
      <c r="I44" s="34"/>
      <c r="J44" s="34"/>
      <c r="K44" s="34"/>
      <c r="L44" s="34"/>
      <c r="M44" s="34"/>
      <c r="N44" s="34"/>
      <c r="O44" s="34"/>
      <c r="P44" s="34"/>
      <c r="Q44" s="34"/>
    </row>
    <row r="45" spans="1:17" s="13" customFormat="1" ht="9.9499999999999993" customHeight="1" x14ac:dyDescent="0.25"/>
    <row r="46" spans="1:17" s="13" customFormat="1" ht="20.100000000000001" customHeight="1" x14ac:dyDescent="0.25">
      <c r="B46" s="13" t="s">
        <v>45</v>
      </c>
    </row>
    <row r="47" spans="1:17" s="13" customFormat="1" ht="20.100000000000001" customHeight="1" x14ac:dyDescent="0.25"/>
    <row r="48" spans="1:17" s="13" customFormat="1" ht="216.75" customHeight="1" x14ac:dyDescent="0.25">
      <c r="B48" s="124" t="s">
        <v>177</v>
      </c>
      <c r="C48" s="124"/>
      <c r="D48" s="124"/>
      <c r="E48" s="124"/>
      <c r="F48" s="124"/>
      <c r="G48" s="124"/>
      <c r="H48" s="124"/>
      <c r="I48" s="124"/>
      <c r="J48" s="124"/>
      <c r="K48" s="124"/>
      <c r="L48" s="124"/>
      <c r="M48" s="124"/>
      <c r="N48" s="124"/>
      <c r="O48" s="124"/>
      <c r="P48" s="124"/>
    </row>
    <row r="49" spans="2:16" s="13" customFormat="1" ht="20.100000000000001" customHeight="1" x14ac:dyDescent="0.25"/>
    <row r="50" spans="2:16" s="13" customFormat="1" ht="20.100000000000001" customHeight="1" x14ac:dyDescent="0.25">
      <c r="B50" s="38"/>
      <c r="C50" s="38"/>
      <c r="D50" s="38"/>
      <c r="E50" s="38"/>
      <c r="F50" s="38"/>
      <c r="G50" s="38"/>
      <c r="H50" s="38"/>
      <c r="I50" s="38"/>
      <c r="J50" s="38"/>
      <c r="L50" s="139"/>
      <c r="M50" s="139"/>
      <c r="N50" s="139"/>
      <c r="O50" s="139"/>
      <c r="P50" s="139"/>
    </row>
    <row r="51" spans="2:16" s="13" customFormat="1" ht="20.100000000000001" customHeight="1" x14ac:dyDescent="0.25">
      <c r="B51" s="13" t="s">
        <v>58</v>
      </c>
      <c r="L51" s="13" t="s">
        <v>33</v>
      </c>
    </row>
    <row r="52" spans="2:16" s="13" customFormat="1" ht="20.100000000000001" customHeight="1" x14ac:dyDescent="0.25">
      <c r="B52" s="138"/>
      <c r="C52" s="138"/>
      <c r="D52" s="138"/>
      <c r="E52" s="138"/>
      <c r="F52" s="138"/>
      <c r="G52" s="138"/>
      <c r="H52" s="138"/>
      <c r="I52" s="138"/>
      <c r="J52" s="138"/>
      <c r="L52" s="138"/>
      <c r="M52" s="138"/>
      <c r="N52" s="138"/>
      <c r="O52" s="138"/>
      <c r="P52" s="138"/>
    </row>
    <row r="53" spans="2:16" s="13" customFormat="1" ht="20.100000000000001" customHeight="1" x14ac:dyDescent="0.25">
      <c r="B53" s="13" t="s">
        <v>59</v>
      </c>
      <c r="L53" s="13" t="s">
        <v>46</v>
      </c>
    </row>
    <row r="54" spans="2:16" x14ac:dyDescent="0.25"/>
    <row r="55" spans="2:16" hidden="1" x14ac:dyDescent="0.25"/>
    <row r="56" spans="2:16" hidden="1" x14ac:dyDescent="0.25"/>
    <row r="57" spans="2:16" hidden="1" x14ac:dyDescent="0.25"/>
    <row r="58" spans="2:16" hidden="1" x14ac:dyDescent="0.25"/>
    <row r="59" spans="2:16" hidden="1" x14ac:dyDescent="0.25"/>
    <row r="60" spans="2:16" hidden="1" x14ac:dyDescent="0.25"/>
    <row r="61" spans="2:16" hidden="1" x14ac:dyDescent="0.25"/>
    <row r="62" spans="2:16" hidden="1" x14ac:dyDescent="0.25"/>
    <row r="63" spans="2:16" hidden="1" x14ac:dyDescent="0.25"/>
    <row r="64" spans="2: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sheetData>
  <sheetProtection algorithmName="SHA-512" hashValue="YH37t3UXl2rpyfKWNN+psprrKjmLm5RwKbazZReakjoH16Q5x37m+sdAVOfU9/ReoOvxdtlVj6uxMRqIkwl9VQ==" saltValue="FNl4dlFm2iqmFrGs/f/knQ==" spinCount="100000" sheet="1" objects="1" scenarios="1" selectLockedCells="1"/>
  <mergeCells count="21">
    <mergeCell ref="B52:J52"/>
    <mergeCell ref="L52:P52"/>
    <mergeCell ref="B16:P16"/>
    <mergeCell ref="B20:P20"/>
    <mergeCell ref="B31:P31"/>
    <mergeCell ref="B32:P32"/>
    <mergeCell ref="B34:P34"/>
    <mergeCell ref="B35:P35"/>
    <mergeCell ref="B41:P41"/>
    <mergeCell ref="B42:P42"/>
    <mergeCell ref="B48:P48"/>
    <mergeCell ref="L50:P50"/>
    <mergeCell ref="B37:O37"/>
    <mergeCell ref="B27:P27"/>
    <mergeCell ref="B29:P29"/>
    <mergeCell ref="B14:P14"/>
    <mergeCell ref="J2:P2"/>
    <mergeCell ref="L4:P4"/>
    <mergeCell ref="A7:Q7"/>
    <mergeCell ref="B12:D12"/>
    <mergeCell ref="F12:P12"/>
  </mergeCells>
  <dataValidations count="2">
    <dataValidation type="date" operator="greaterThanOrEqual" allowBlank="1" showInputMessage="1" showErrorMessage="1" sqref="L50:P50">
      <formula1>36526</formula1>
    </dataValidation>
    <dataValidation operator="greaterThan" allowBlank="1" showInputMessage="1" showErrorMessage="1" sqref="B12:D12"/>
  </dataValidations>
  <pageMargins left="0.7" right="0.7" top="0.75" bottom="0.75" header="0.3" footer="0.3"/>
  <pageSetup scale="77" fitToHeight="2" orientation="portrait" r:id="rId1"/>
  <headerFooter>
    <oddFooter>Page &amp;P of &amp;N</oddFooter>
  </headerFooter>
  <rowBreaks count="1" manualBreakCount="1">
    <brk id="54" max="1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Q96"/>
  <sheetViews>
    <sheetView showGridLines="0" showRowColHeaders="0" zoomScaleNormal="100" workbookViewId="0">
      <pane ySplit="5" topLeftCell="A6" activePane="bottomLeft" state="frozen"/>
      <selection pane="bottomLeft" activeCell="B12" sqref="B12:D12"/>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IF(AND(B12&lt;&gt;"",F12&lt;&gt;""),CONCATENATE("#",B12," / ",F12),"")</f>
        <v/>
      </c>
      <c r="C4" s="24"/>
      <c r="D4" s="24"/>
      <c r="E4" s="24"/>
      <c r="F4" s="24"/>
      <c r="G4" s="24"/>
      <c r="H4" s="25"/>
      <c r="I4" s="25"/>
      <c r="J4" s="25"/>
      <c r="K4" s="2"/>
      <c r="L4" s="119" t="s">
        <v>79</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9.9499999999999993" customHeight="1" x14ac:dyDescent="0.25">
      <c r="A6" s="35"/>
    </row>
    <row r="7" spans="1:17" ht="20.100000000000001" customHeight="1" x14ac:dyDescent="0.25">
      <c r="A7" s="141" t="s">
        <v>89</v>
      </c>
      <c r="B7" s="141"/>
      <c r="C7" s="141"/>
      <c r="D7" s="141"/>
      <c r="E7" s="141"/>
      <c r="F7" s="141"/>
      <c r="G7" s="141"/>
      <c r="H7" s="141"/>
      <c r="I7" s="141"/>
      <c r="J7" s="141"/>
      <c r="K7" s="141"/>
      <c r="L7" s="141"/>
      <c r="M7" s="141"/>
      <c r="N7" s="141"/>
      <c r="O7" s="141"/>
      <c r="P7" s="141"/>
      <c r="Q7" s="141"/>
    </row>
    <row r="8" spans="1:17" ht="9.9499999999999993" customHeight="1" x14ac:dyDescent="0.25">
      <c r="A8" s="42"/>
      <c r="B8" s="42"/>
      <c r="C8" s="42"/>
      <c r="D8" s="42"/>
      <c r="E8" s="42"/>
      <c r="F8" s="42"/>
      <c r="G8" s="42"/>
      <c r="H8" s="42"/>
      <c r="I8" s="42"/>
      <c r="J8" s="42"/>
      <c r="K8" s="42"/>
      <c r="L8" s="42"/>
      <c r="M8" s="42"/>
      <c r="N8" s="42"/>
      <c r="O8" s="42"/>
      <c r="P8" s="42"/>
      <c r="Q8" s="42"/>
    </row>
    <row r="9" spans="1:17" ht="20.100000000000001" customHeight="1" x14ac:dyDescent="0.25">
      <c r="A9" s="34"/>
      <c r="B9" s="34" t="s">
        <v>51</v>
      </c>
      <c r="C9" s="34"/>
      <c r="D9" s="34"/>
      <c r="E9" s="34"/>
      <c r="F9" s="34"/>
      <c r="G9" s="34"/>
      <c r="H9" s="34"/>
      <c r="I9" s="34"/>
      <c r="J9" s="34"/>
      <c r="K9" s="34"/>
      <c r="L9" s="34"/>
      <c r="M9" s="34"/>
      <c r="N9" s="34"/>
      <c r="O9" s="34"/>
      <c r="P9" s="34"/>
      <c r="Q9" s="34"/>
    </row>
    <row r="10" spans="1:17" ht="9.9499999999999993" customHeight="1" x14ac:dyDescent="0.25"/>
    <row r="11" spans="1:17" ht="20.100000000000001" customHeight="1" x14ac:dyDescent="0.25">
      <c r="B11" s="5" t="s">
        <v>24</v>
      </c>
      <c r="C11" s="4"/>
      <c r="D11" s="5"/>
      <c r="F11" s="7" t="s">
        <v>25</v>
      </c>
      <c r="G11" s="5"/>
    </row>
    <row r="12" spans="1:17" ht="20.100000000000001" customHeight="1" x14ac:dyDescent="0.25">
      <c r="B12" s="120"/>
      <c r="C12" s="121"/>
      <c r="D12" s="122"/>
      <c r="F12" s="123"/>
      <c r="G12" s="123"/>
      <c r="H12" s="123"/>
      <c r="I12" s="123"/>
      <c r="J12" s="123"/>
      <c r="K12" s="123"/>
      <c r="L12" s="123"/>
      <c r="M12" s="123"/>
      <c r="N12" s="123"/>
      <c r="O12" s="123"/>
      <c r="P12" s="123"/>
    </row>
    <row r="13" spans="1:17" ht="20.100000000000001" customHeight="1" x14ac:dyDescent="0.25">
      <c r="B13" s="7" t="s">
        <v>171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c r="B15" s="7" t="s">
        <v>1</v>
      </c>
      <c r="C15" s="5"/>
    </row>
    <row r="16" spans="1:17" ht="20.100000000000001" customHeight="1" x14ac:dyDescent="0.25">
      <c r="B16" s="123"/>
      <c r="C16" s="123"/>
      <c r="D16" s="123"/>
      <c r="E16" s="123"/>
      <c r="F16" s="123"/>
      <c r="G16" s="123"/>
      <c r="H16" s="123"/>
      <c r="I16" s="123"/>
      <c r="J16" s="123"/>
      <c r="K16" s="123"/>
      <c r="L16" s="123"/>
      <c r="M16" s="123"/>
      <c r="N16" s="123"/>
      <c r="O16" s="123"/>
      <c r="P16" s="123"/>
    </row>
    <row r="17" spans="1:17" ht="20.100000000000001" customHeight="1" x14ac:dyDescent="0.25"/>
    <row r="18" spans="1:17" ht="20.100000000000001" customHeight="1" x14ac:dyDescent="0.25">
      <c r="A18" s="34"/>
      <c r="B18" s="34" t="s">
        <v>50</v>
      </c>
      <c r="C18" s="34"/>
      <c r="D18" s="34"/>
      <c r="E18" s="34"/>
      <c r="F18" s="34"/>
      <c r="G18" s="34"/>
      <c r="H18" s="34"/>
      <c r="I18" s="34"/>
      <c r="J18" s="34"/>
      <c r="K18" s="34"/>
      <c r="L18" s="34"/>
      <c r="M18" s="34"/>
      <c r="N18" s="34"/>
      <c r="O18" s="34"/>
      <c r="P18" s="34"/>
      <c r="Q18" s="34"/>
    </row>
    <row r="19" spans="1:17" ht="9.9499999999999993" customHeight="1" x14ac:dyDescent="0.25"/>
    <row r="20" spans="1:17" ht="93" customHeight="1" x14ac:dyDescent="0.25">
      <c r="B20" s="124" t="s">
        <v>183</v>
      </c>
      <c r="C20" s="124"/>
      <c r="D20" s="124"/>
      <c r="E20" s="124"/>
      <c r="F20" s="124"/>
      <c r="G20" s="124"/>
      <c r="H20" s="124"/>
      <c r="I20" s="124"/>
      <c r="J20" s="124"/>
      <c r="K20" s="124"/>
      <c r="L20" s="124"/>
      <c r="M20" s="124"/>
      <c r="N20" s="124"/>
      <c r="O20" s="124"/>
      <c r="P20" s="124"/>
    </row>
    <row r="21" spans="1:17" ht="20.100000000000001" customHeight="1" x14ac:dyDescent="0.25"/>
    <row r="22" spans="1:17" ht="20.100000000000001" customHeight="1" x14ac:dyDescent="0.25">
      <c r="A22" s="34"/>
      <c r="B22" s="34" t="s">
        <v>62</v>
      </c>
      <c r="C22" s="34"/>
      <c r="D22" s="34"/>
      <c r="E22" s="34"/>
      <c r="F22" s="34"/>
      <c r="G22" s="34"/>
      <c r="H22" s="34"/>
      <c r="I22" s="34"/>
      <c r="J22" s="34"/>
      <c r="K22" s="34"/>
      <c r="L22" s="34"/>
      <c r="M22" s="34"/>
      <c r="N22" s="34"/>
      <c r="O22" s="34"/>
      <c r="P22" s="34"/>
      <c r="Q22" s="34"/>
    </row>
    <row r="23" spans="1:17" s="13" customFormat="1" ht="9.9499999999999993" customHeight="1" x14ac:dyDescent="0.25"/>
    <row r="24" spans="1:17" s="13" customFormat="1" ht="20.100000000000001" customHeight="1" x14ac:dyDescent="0.25">
      <c r="B24" s="13" t="s">
        <v>202</v>
      </c>
    </row>
    <row r="25" spans="1:17" s="13" customFormat="1" ht="20.100000000000001" customHeight="1" x14ac:dyDescent="0.25">
      <c r="B25" s="99"/>
      <c r="C25" s="99"/>
      <c r="D25" s="99"/>
      <c r="E25" s="99"/>
      <c r="F25" s="99"/>
      <c r="G25" s="99"/>
      <c r="H25" s="99"/>
      <c r="I25" s="99"/>
      <c r="J25" s="99"/>
      <c r="K25" s="99"/>
      <c r="L25" s="99"/>
      <c r="M25" s="99"/>
      <c r="N25" s="99"/>
      <c r="O25" s="99"/>
      <c r="P25" s="99"/>
    </row>
    <row r="26" spans="1:17" s="13" customFormat="1" ht="31.5" customHeight="1" x14ac:dyDescent="0.25">
      <c r="B26" s="134" t="s">
        <v>90</v>
      </c>
      <c r="C26" s="134"/>
      <c r="D26" s="134"/>
      <c r="E26" s="134"/>
      <c r="F26" s="134"/>
      <c r="G26" s="134"/>
      <c r="H26" s="134"/>
      <c r="I26" s="134"/>
      <c r="J26" s="134"/>
      <c r="K26" s="134"/>
      <c r="L26" s="134"/>
      <c r="M26" s="134"/>
      <c r="N26" s="134"/>
      <c r="O26" s="134"/>
      <c r="P26" s="134"/>
    </row>
    <row r="27" spans="1:17" s="13" customFormat="1" ht="99.95" customHeight="1" x14ac:dyDescent="0.25">
      <c r="B27" s="135"/>
      <c r="C27" s="136"/>
      <c r="D27" s="136"/>
      <c r="E27" s="136"/>
      <c r="F27" s="136"/>
      <c r="G27" s="136"/>
      <c r="H27" s="136"/>
      <c r="I27" s="136"/>
      <c r="J27" s="136"/>
      <c r="K27" s="136"/>
      <c r="L27" s="136"/>
      <c r="M27" s="136"/>
      <c r="N27" s="136"/>
      <c r="O27" s="136"/>
      <c r="P27" s="137"/>
    </row>
    <row r="28" spans="1:17" s="13" customFormat="1" ht="20.100000000000001" customHeight="1" x14ac:dyDescent="0.25"/>
    <row r="29" spans="1:17" s="13" customFormat="1" ht="20.100000000000001" customHeight="1" x14ac:dyDescent="0.25">
      <c r="B29" s="134" t="s">
        <v>52</v>
      </c>
      <c r="C29" s="134"/>
      <c r="D29" s="134"/>
      <c r="E29" s="134"/>
      <c r="F29" s="134"/>
      <c r="G29" s="134"/>
      <c r="H29" s="134"/>
      <c r="I29" s="134"/>
      <c r="J29" s="134"/>
      <c r="K29" s="134"/>
      <c r="L29" s="134"/>
      <c r="M29" s="134"/>
      <c r="N29" s="134"/>
      <c r="O29" s="134"/>
      <c r="P29" s="134"/>
    </row>
    <row r="30" spans="1:17" s="13" customFormat="1" ht="99.95" customHeight="1" x14ac:dyDescent="0.25">
      <c r="B30" s="135"/>
      <c r="C30" s="136"/>
      <c r="D30" s="136"/>
      <c r="E30" s="136"/>
      <c r="F30" s="136"/>
      <c r="G30" s="136"/>
      <c r="H30" s="136"/>
      <c r="I30" s="136"/>
      <c r="J30" s="136"/>
      <c r="K30" s="136"/>
      <c r="L30" s="136"/>
      <c r="M30" s="136"/>
      <c r="N30" s="136"/>
      <c r="O30" s="136"/>
      <c r="P30" s="137"/>
    </row>
    <row r="31" spans="1:17" s="13" customFormat="1" ht="20.100000000000001" customHeight="1" x14ac:dyDescent="0.25"/>
    <row r="32" spans="1:17" s="13" customFormat="1" ht="20.100000000000001" customHeight="1" x14ac:dyDescent="0.25">
      <c r="A32" s="34"/>
      <c r="B32" s="34" t="s">
        <v>43</v>
      </c>
      <c r="C32" s="34"/>
      <c r="D32" s="34"/>
      <c r="E32" s="34"/>
      <c r="F32" s="34"/>
      <c r="G32" s="34"/>
      <c r="H32" s="34"/>
      <c r="I32" s="34"/>
      <c r="J32" s="34"/>
      <c r="K32" s="34"/>
      <c r="L32" s="34"/>
      <c r="M32" s="34"/>
      <c r="N32" s="34"/>
      <c r="O32" s="34"/>
      <c r="P32" s="34"/>
      <c r="Q32" s="34"/>
    </row>
    <row r="33" spans="1:17" s="13" customFormat="1" ht="9.9499999999999993" customHeight="1" x14ac:dyDescent="0.25"/>
    <row r="34" spans="1:17" s="13" customFormat="1" ht="147.75" customHeight="1" x14ac:dyDescent="0.25">
      <c r="B34" s="124" t="s">
        <v>173</v>
      </c>
      <c r="C34" s="124"/>
      <c r="D34" s="124"/>
      <c r="E34" s="124"/>
      <c r="F34" s="124"/>
      <c r="G34" s="124"/>
      <c r="H34" s="124"/>
      <c r="I34" s="124"/>
      <c r="J34" s="124"/>
      <c r="K34" s="124"/>
      <c r="L34" s="124"/>
      <c r="M34" s="124"/>
      <c r="N34" s="124"/>
      <c r="O34" s="124"/>
      <c r="P34" s="124"/>
    </row>
    <row r="35" spans="1:17" s="13" customFormat="1" ht="33" customHeight="1" x14ac:dyDescent="0.25">
      <c r="B35" s="140" t="s">
        <v>204</v>
      </c>
      <c r="C35" s="140"/>
      <c r="D35" s="140"/>
      <c r="E35" s="140"/>
      <c r="F35" s="140"/>
      <c r="G35" s="140"/>
      <c r="H35" s="140"/>
      <c r="I35" s="140"/>
      <c r="J35" s="140"/>
      <c r="K35" s="140"/>
      <c r="L35" s="140"/>
      <c r="M35" s="140"/>
      <c r="N35" s="140"/>
      <c r="O35" s="140"/>
      <c r="P35" s="140"/>
    </row>
    <row r="36" spans="1:17" s="13" customFormat="1" ht="20.100000000000001" customHeight="1" x14ac:dyDescent="0.25"/>
    <row r="37" spans="1:17" s="13" customFormat="1" ht="20.100000000000001" customHeight="1" x14ac:dyDescent="0.25">
      <c r="A37" s="34"/>
      <c r="B37" s="34" t="s">
        <v>44</v>
      </c>
      <c r="C37" s="34"/>
      <c r="D37" s="34"/>
      <c r="E37" s="34"/>
      <c r="F37" s="34"/>
      <c r="G37" s="34"/>
      <c r="H37" s="34"/>
      <c r="I37" s="34"/>
      <c r="J37" s="34"/>
      <c r="K37" s="34"/>
      <c r="L37" s="34"/>
      <c r="M37" s="34"/>
      <c r="N37" s="34"/>
      <c r="O37" s="34"/>
      <c r="P37" s="34"/>
      <c r="Q37" s="34"/>
    </row>
    <row r="38" spans="1:17" s="13" customFormat="1" ht="9.9499999999999993" customHeight="1" x14ac:dyDescent="0.25"/>
    <row r="39" spans="1:17" s="13" customFormat="1" ht="20.100000000000001" customHeight="1" x14ac:dyDescent="0.25">
      <c r="B39" s="13" t="s">
        <v>45</v>
      </c>
    </row>
    <row r="40" spans="1:17" s="13" customFormat="1" ht="20.100000000000001" customHeight="1" x14ac:dyDescent="0.25"/>
    <row r="41" spans="1:17" s="13" customFormat="1" ht="233.25" customHeight="1" x14ac:dyDescent="0.25">
      <c r="B41" s="124" t="s">
        <v>197</v>
      </c>
      <c r="C41" s="124"/>
      <c r="D41" s="124"/>
      <c r="E41" s="124"/>
      <c r="F41" s="124"/>
      <c r="G41" s="124"/>
      <c r="H41" s="124"/>
      <c r="I41" s="124"/>
      <c r="J41" s="124"/>
      <c r="K41" s="124"/>
      <c r="L41" s="124"/>
      <c r="M41" s="124"/>
      <c r="N41" s="124"/>
      <c r="O41" s="124"/>
      <c r="P41" s="124"/>
    </row>
    <row r="42" spans="1:17" s="13" customFormat="1" ht="20.100000000000001" customHeight="1" x14ac:dyDescent="0.25"/>
    <row r="43" spans="1:17" s="13" customFormat="1" ht="20.100000000000001" customHeight="1" x14ac:dyDescent="0.25">
      <c r="B43" s="38"/>
      <c r="C43" s="38"/>
      <c r="D43" s="38"/>
      <c r="E43" s="38"/>
      <c r="F43" s="38"/>
      <c r="G43" s="38"/>
      <c r="H43" s="38"/>
      <c r="I43" s="38"/>
      <c r="J43" s="38"/>
      <c r="L43" s="139"/>
      <c r="M43" s="139"/>
      <c r="N43" s="139"/>
      <c r="O43" s="139"/>
      <c r="P43" s="139"/>
    </row>
    <row r="44" spans="1:17" s="13" customFormat="1" ht="20.100000000000001" customHeight="1" x14ac:dyDescent="0.25">
      <c r="B44" s="13" t="s">
        <v>58</v>
      </c>
      <c r="L44" s="13" t="s">
        <v>33</v>
      </c>
    </row>
    <row r="45" spans="1:17" s="13" customFormat="1" ht="20.100000000000001" customHeight="1" x14ac:dyDescent="0.25">
      <c r="B45" s="138"/>
      <c r="C45" s="138"/>
      <c r="D45" s="138"/>
      <c r="E45" s="138"/>
      <c r="F45" s="138"/>
      <c r="G45" s="138"/>
      <c r="H45" s="138"/>
      <c r="I45" s="138"/>
      <c r="J45" s="138"/>
      <c r="L45" s="138"/>
      <c r="M45" s="138"/>
      <c r="N45" s="138"/>
      <c r="O45" s="138"/>
      <c r="P45" s="138"/>
    </row>
    <row r="46" spans="1:17" s="13" customFormat="1" ht="20.100000000000001" customHeight="1" x14ac:dyDescent="0.25">
      <c r="B46" s="13" t="s">
        <v>59</v>
      </c>
      <c r="L46" s="13" t="s">
        <v>46</v>
      </c>
    </row>
    <row r="47" spans="1:17" x14ac:dyDescent="0.25"/>
    <row r="48" spans="1:17"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sheetData>
  <sheetProtection algorithmName="SHA-512" hashValue="/e1iMJ4IsapEeuwK7vFtVZDQMdmnTfXZGS9TeHxos+6z0H7Llp/nWvos+vgV8oL7wX+vGoFTQr+gYrouRZHPVA==" saltValue="63MuR58dK9Gre525CFlxmA==" spinCount="100000" sheet="1" objects="1" scenarios="1" selectLockedCells="1"/>
  <mergeCells count="18">
    <mergeCell ref="B34:P34"/>
    <mergeCell ref="B35:P35"/>
    <mergeCell ref="B41:P41"/>
    <mergeCell ref="L43:P43"/>
    <mergeCell ref="B45:J45"/>
    <mergeCell ref="L45:P45"/>
    <mergeCell ref="B30:P30"/>
    <mergeCell ref="J2:P2"/>
    <mergeCell ref="L4:P4"/>
    <mergeCell ref="A7:Q7"/>
    <mergeCell ref="B12:D12"/>
    <mergeCell ref="F12:P12"/>
    <mergeCell ref="B14:P14"/>
    <mergeCell ref="B16:P16"/>
    <mergeCell ref="B20:P20"/>
    <mergeCell ref="B26:P26"/>
    <mergeCell ref="B27:P27"/>
    <mergeCell ref="B29:P29"/>
  </mergeCells>
  <dataValidations count="2">
    <dataValidation type="date" operator="greaterThanOrEqual" allowBlank="1" showInputMessage="1" showErrorMessage="1" sqref="L43:P43">
      <formula1>36526</formula1>
    </dataValidation>
    <dataValidation operator="greaterThan" allowBlank="1" showInputMessage="1" showErrorMessage="1" sqref="B12:D12"/>
  </dataValidations>
  <pageMargins left="0.7" right="0.7" top="0.75" bottom="0.75" header="0.3" footer="0.3"/>
  <pageSetup scale="82" fitToHeight="2" orientation="portrait" r:id="rId1"/>
  <headerFooter>
    <oddFooter>Page &amp;P of &amp;N</oddFooter>
  </headerFooter>
  <rowBreaks count="1" manualBreakCount="1">
    <brk id="31" max="16"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Q107"/>
  <sheetViews>
    <sheetView showGridLines="0" showRowColHeaders="0" zoomScaleNormal="100" workbookViewId="0">
      <pane ySplit="5" topLeftCell="A6" activePane="bottomLeft" state="frozen"/>
      <selection pane="bottomLeft" activeCell="B12" sqref="B12:D12"/>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IF(AND(B12&lt;&gt;"",F12&lt;&gt;""),CONCATENATE("#",B12," / ",F12),"")</f>
        <v/>
      </c>
      <c r="C4" s="24"/>
      <c r="D4" s="24"/>
      <c r="E4" s="24"/>
      <c r="F4" s="24"/>
      <c r="G4" s="24"/>
      <c r="H4" s="25"/>
      <c r="I4" s="25"/>
      <c r="J4" s="25"/>
      <c r="K4" s="2"/>
      <c r="L4" s="119" t="s">
        <v>82</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9.9499999999999993" customHeight="1" x14ac:dyDescent="0.25">
      <c r="A6" s="35"/>
    </row>
    <row r="7" spans="1:17" ht="20.100000000000001" customHeight="1" x14ac:dyDescent="0.25">
      <c r="A7" s="141" t="s">
        <v>89</v>
      </c>
      <c r="B7" s="141"/>
      <c r="C7" s="141"/>
      <c r="D7" s="141"/>
      <c r="E7" s="141"/>
      <c r="F7" s="141"/>
      <c r="G7" s="141"/>
      <c r="H7" s="141"/>
      <c r="I7" s="141"/>
      <c r="J7" s="141"/>
      <c r="K7" s="141"/>
      <c r="L7" s="141"/>
      <c r="M7" s="141"/>
      <c r="N7" s="141"/>
      <c r="O7" s="141"/>
      <c r="P7" s="141"/>
      <c r="Q7" s="141"/>
    </row>
    <row r="8" spans="1:17" ht="9.9499999999999993" customHeight="1" x14ac:dyDescent="0.25">
      <c r="A8" s="42"/>
      <c r="B8" s="42"/>
      <c r="C8" s="42"/>
      <c r="D8" s="42"/>
      <c r="E8" s="42"/>
      <c r="F8" s="42"/>
      <c r="G8" s="42"/>
      <c r="H8" s="42"/>
      <c r="I8" s="42"/>
      <c r="J8" s="42"/>
      <c r="K8" s="42"/>
      <c r="L8" s="42"/>
      <c r="M8" s="42"/>
      <c r="N8" s="42"/>
      <c r="O8" s="42"/>
      <c r="P8" s="42"/>
      <c r="Q8" s="42"/>
    </row>
    <row r="9" spans="1:17" ht="20.100000000000001" customHeight="1" x14ac:dyDescent="0.25">
      <c r="A9" s="34"/>
      <c r="B9" s="34" t="s">
        <v>51</v>
      </c>
      <c r="C9" s="34"/>
      <c r="D9" s="34"/>
      <c r="E9" s="34"/>
      <c r="F9" s="34"/>
      <c r="G9" s="34"/>
      <c r="H9" s="34"/>
      <c r="I9" s="34"/>
      <c r="J9" s="34"/>
      <c r="K9" s="34"/>
      <c r="L9" s="34"/>
      <c r="M9" s="34"/>
      <c r="N9" s="34"/>
      <c r="O9" s="34"/>
      <c r="P9" s="34"/>
      <c r="Q9" s="34"/>
    </row>
    <row r="10" spans="1:17" ht="9.9499999999999993" customHeight="1" x14ac:dyDescent="0.25"/>
    <row r="11" spans="1:17" ht="20.100000000000001" customHeight="1" x14ac:dyDescent="0.25">
      <c r="B11" s="5" t="s">
        <v>24</v>
      </c>
      <c r="C11" s="4"/>
      <c r="D11" s="5"/>
      <c r="F11" s="7" t="s">
        <v>25</v>
      </c>
      <c r="G11" s="5"/>
    </row>
    <row r="12" spans="1:17" ht="20.100000000000001" customHeight="1" x14ac:dyDescent="0.25">
      <c r="B12" s="120"/>
      <c r="C12" s="121"/>
      <c r="D12" s="122"/>
      <c r="F12" s="123"/>
      <c r="G12" s="123"/>
      <c r="H12" s="123"/>
      <c r="I12" s="123"/>
      <c r="J12" s="123"/>
      <c r="K12" s="123"/>
      <c r="L12" s="123"/>
      <c r="M12" s="123"/>
      <c r="N12" s="123"/>
      <c r="O12" s="123"/>
      <c r="P12" s="123"/>
    </row>
    <row r="13" spans="1:17" ht="20.100000000000001" customHeight="1" x14ac:dyDescent="0.25">
      <c r="B13" s="7" t="s">
        <v>171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c r="B15" s="7" t="s">
        <v>1</v>
      </c>
      <c r="C15" s="5"/>
    </row>
    <row r="16" spans="1:17" ht="20.100000000000001" customHeight="1" x14ac:dyDescent="0.25">
      <c r="B16" s="123"/>
      <c r="C16" s="123"/>
      <c r="D16" s="123"/>
      <c r="E16" s="123"/>
      <c r="F16" s="123"/>
      <c r="G16" s="123"/>
      <c r="H16" s="123"/>
      <c r="I16" s="123"/>
      <c r="J16" s="123"/>
      <c r="K16" s="123"/>
      <c r="L16" s="123"/>
      <c r="M16" s="123"/>
      <c r="N16" s="123"/>
      <c r="O16" s="123"/>
      <c r="P16" s="123"/>
    </row>
    <row r="17" spans="1:17" ht="20.100000000000001" customHeight="1" x14ac:dyDescent="0.25"/>
    <row r="18" spans="1:17" ht="20.100000000000001" customHeight="1" x14ac:dyDescent="0.25">
      <c r="A18" s="34"/>
      <c r="B18" s="34" t="s">
        <v>50</v>
      </c>
      <c r="C18" s="34"/>
      <c r="D18" s="34"/>
      <c r="E18" s="34"/>
      <c r="F18" s="34"/>
      <c r="G18" s="34"/>
      <c r="H18" s="34"/>
      <c r="I18" s="34"/>
      <c r="J18" s="34"/>
      <c r="K18" s="34"/>
      <c r="L18" s="34"/>
      <c r="M18" s="34"/>
      <c r="N18" s="34"/>
      <c r="O18" s="34"/>
      <c r="P18" s="34"/>
      <c r="Q18" s="34"/>
    </row>
    <row r="19" spans="1:17" ht="9.9499999999999993" customHeight="1" x14ac:dyDescent="0.25"/>
    <row r="20" spans="1:17" ht="93" customHeight="1" x14ac:dyDescent="0.25">
      <c r="B20" s="124" t="s">
        <v>184</v>
      </c>
      <c r="C20" s="124"/>
      <c r="D20" s="124"/>
      <c r="E20" s="124"/>
      <c r="F20" s="124"/>
      <c r="G20" s="124"/>
      <c r="H20" s="124"/>
      <c r="I20" s="124"/>
      <c r="J20" s="124"/>
      <c r="K20" s="124"/>
      <c r="L20" s="124"/>
      <c r="M20" s="124"/>
      <c r="N20" s="124"/>
      <c r="O20" s="124"/>
      <c r="P20" s="124"/>
    </row>
    <row r="21" spans="1:17" ht="20.100000000000001" customHeight="1" x14ac:dyDescent="0.25"/>
    <row r="22" spans="1:17" ht="20.100000000000001" customHeight="1" x14ac:dyDescent="0.25">
      <c r="A22" s="34"/>
      <c r="B22" s="34" t="s">
        <v>62</v>
      </c>
      <c r="C22" s="34"/>
      <c r="D22" s="34"/>
      <c r="E22" s="34"/>
      <c r="F22" s="34"/>
      <c r="G22" s="34"/>
      <c r="H22" s="34"/>
      <c r="I22" s="34"/>
      <c r="J22" s="34"/>
      <c r="K22" s="34"/>
      <c r="L22" s="34"/>
      <c r="M22" s="34"/>
      <c r="N22" s="34"/>
      <c r="O22" s="34"/>
      <c r="P22" s="34"/>
      <c r="Q22" s="34"/>
    </row>
    <row r="23" spans="1:17" s="13" customFormat="1" ht="9.9499999999999993" customHeight="1" x14ac:dyDescent="0.25"/>
    <row r="24" spans="1:17" s="13" customFormat="1" ht="20.100000000000001" customHeight="1" x14ac:dyDescent="0.25">
      <c r="B24" s="13" t="s">
        <v>170</v>
      </c>
    </row>
    <row r="25" spans="1:17" s="13" customFormat="1" ht="20.100000000000001" customHeight="1" x14ac:dyDescent="0.25">
      <c r="B25" s="39"/>
    </row>
    <row r="26" spans="1:17" s="13" customFormat="1" ht="20.100000000000001" customHeight="1" x14ac:dyDescent="0.25">
      <c r="B26" s="39"/>
    </row>
    <row r="27" spans="1:17" s="109" customFormat="1" ht="69" customHeight="1" x14ac:dyDescent="0.25">
      <c r="B27" s="144" t="s">
        <v>205</v>
      </c>
      <c r="C27" s="145"/>
      <c r="D27" s="145"/>
      <c r="E27" s="145"/>
      <c r="F27" s="145"/>
      <c r="G27" s="145"/>
      <c r="H27" s="145"/>
      <c r="I27" s="145"/>
      <c r="J27" s="145"/>
      <c r="K27" s="145"/>
      <c r="L27" s="145"/>
      <c r="M27" s="145"/>
      <c r="N27" s="145"/>
      <c r="O27" s="145"/>
      <c r="P27" s="145"/>
    </row>
    <row r="28" spans="1:17" s="109" customFormat="1" ht="13.5" customHeight="1" x14ac:dyDescent="0.25">
      <c r="B28" s="110"/>
      <c r="C28" s="111"/>
      <c r="D28" s="111"/>
      <c r="E28" s="111"/>
      <c r="F28" s="111"/>
      <c r="G28" s="111"/>
      <c r="H28" s="111"/>
      <c r="I28" s="111"/>
      <c r="J28" s="111"/>
      <c r="K28" s="111"/>
      <c r="L28" s="111"/>
      <c r="M28" s="111"/>
      <c r="N28" s="111"/>
      <c r="O28" s="111"/>
      <c r="P28" s="111"/>
    </row>
    <row r="29" spans="1:17" s="13" customFormat="1" ht="20.100000000000001" customHeight="1" x14ac:dyDescent="0.25">
      <c r="B29" s="134" t="s">
        <v>61</v>
      </c>
      <c r="C29" s="134"/>
      <c r="D29" s="134"/>
      <c r="E29" s="134"/>
      <c r="F29" s="134"/>
      <c r="G29" s="134"/>
      <c r="H29" s="134"/>
      <c r="I29" s="134"/>
      <c r="J29" s="134"/>
      <c r="K29" s="134"/>
      <c r="L29" s="134"/>
      <c r="M29" s="134"/>
      <c r="N29" s="134"/>
      <c r="O29" s="134"/>
      <c r="P29" s="134"/>
    </row>
    <row r="30" spans="1:17" s="13" customFormat="1" ht="99.95" customHeight="1" x14ac:dyDescent="0.25">
      <c r="B30" s="135"/>
      <c r="C30" s="136"/>
      <c r="D30" s="136"/>
      <c r="E30" s="136"/>
      <c r="F30" s="136"/>
      <c r="G30" s="136"/>
      <c r="H30" s="136"/>
      <c r="I30" s="136"/>
      <c r="J30" s="136"/>
      <c r="K30" s="136"/>
      <c r="L30" s="136"/>
      <c r="M30" s="136"/>
      <c r="N30" s="136"/>
      <c r="O30" s="136"/>
      <c r="P30" s="137"/>
    </row>
    <row r="31" spans="1:17" s="13" customFormat="1" ht="20.100000000000001" customHeight="1" x14ac:dyDescent="0.25"/>
    <row r="32" spans="1:17" s="13" customFormat="1" ht="20.100000000000001" customHeight="1" x14ac:dyDescent="0.25">
      <c r="B32" s="134" t="s">
        <v>52</v>
      </c>
      <c r="C32" s="134"/>
      <c r="D32" s="134"/>
      <c r="E32" s="134"/>
      <c r="F32" s="134"/>
      <c r="G32" s="134"/>
      <c r="H32" s="134"/>
      <c r="I32" s="134"/>
      <c r="J32" s="134"/>
      <c r="K32" s="134"/>
      <c r="L32" s="134"/>
      <c r="M32" s="134"/>
      <c r="N32" s="134"/>
      <c r="O32" s="134"/>
      <c r="P32" s="134"/>
    </row>
    <row r="33" spans="1:17" s="13" customFormat="1" ht="99.95" customHeight="1" x14ac:dyDescent="0.25">
      <c r="B33" s="135"/>
      <c r="C33" s="136"/>
      <c r="D33" s="136"/>
      <c r="E33" s="136"/>
      <c r="F33" s="136"/>
      <c r="G33" s="136"/>
      <c r="H33" s="136"/>
      <c r="I33" s="136"/>
      <c r="J33" s="136"/>
      <c r="K33" s="136"/>
      <c r="L33" s="136"/>
      <c r="M33" s="136"/>
      <c r="N33" s="136"/>
      <c r="O33" s="136"/>
      <c r="P33" s="137"/>
    </row>
    <row r="34" spans="1:17" s="13" customFormat="1" ht="20.100000000000001" customHeight="1" x14ac:dyDescent="0.25"/>
    <row r="35" spans="1:17" s="13" customFormat="1" ht="20.100000000000001" customHeight="1" x14ac:dyDescent="0.25">
      <c r="B35" s="13" t="s">
        <v>91</v>
      </c>
      <c r="P35" s="43"/>
    </row>
    <row r="36" spans="1:17" s="13" customFormat="1" ht="20.100000000000001" customHeight="1" x14ac:dyDescent="0.25">
      <c r="B36" s="13" t="s">
        <v>92</v>
      </c>
      <c r="P36" s="43"/>
    </row>
    <row r="37" spans="1:17" s="13" customFormat="1" ht="20.100000000000001" customHeight="1" x14ac:dyDescent="0.25">
      <c r="B37" s="13" t="s">
        <v>93</v>
      </c>
      <c r="P37" s="43"/>
    </row>
    <row r="38" spans="1:17" s="13" customFormat="1" ht="20.100000000000001" customHeight="1" x14ac:dyDescent="0.25">
      <c r="B38" s="13" t="s">
        <v>94</v>
      </c>
      <c r="P38" s="44"/>
    </row>
    <row r="39" spans="1:17" s="13" customFormat="1" ht="20.100000000000001" customHeight="1" x14ac:dyDescent="0.25"/>
    <row r="40" spans="1:17" s="13" customFormat="1" ht="20.100000000000001" customHeight="1" x14ac:dyDescent="0.25">
      <c r="A40" s="34"/>
      <c r="B40" s="34" t="s">
        <v>43</v>
      </c>
      <c r="C40" s="34"/>
      <c r="D40" s="34"/>
      <c r="E40" s="34"/>
      <c r="F40" s="34"/>
      <c r="G40" s="34"/>
      <c r="H40" s="34"/>
      <c r="I40" s="34"/>
      <c r="J40" s="34"/>
      <c r="K40" s="34"/>
      <c r="L40" s="34"/>
      <c r="M40" s="34"/>
      <c r="N40" s="34"/>
      <c r="O40" s="34"/>
      <c r="P40" s="34"/>
      <c r="Q40" s="34"/>
    </row>
    <row r="41" spans="1:17" s="13" customFormat="1" ht="9.9499999999999993" customHeight="1" x14ac:dyDescent="0.25"/>
    <row r="42" spans="1:17" s="13" customFormat="1" ht="147.75" customHeight="1" x14ac:dyDescent="0.25">
      <c r="B42" s="124" t="s">
        <v>173</v>
      </c>
      <c r="C42" s="124"/>
      <c r="D42" s="124"/>
      <c r="E42" s="124"/>
      <c r="F42" s="124"/>
      <c r="G42" s="124"/>
      <c r="H42" s="124"/>
      <c r="I42" s="124"/>
      <c r="J42" s="124"/>
      <c r="K42" s="124"/>
      <c r="L42" s="124"/>
      <c r="M42" s="124"/>
      <c r="N42" s="124"/>
      <c r="O42" s="124"/>
      <c r="P42" s="124"/>
    </row>
    <row r="43" spans="1:17" s="13" customFormat="1" ht="33" customHeight="1" x14ac:dyDescent="0.25">
      <c r="B43" s="140" t="s">
        <v>204</v>
      </c>
      <c r="C43" s="140"/>
      <c r="D43" s="140"/>
      <c r="E43" s="140"/>
      <c r="F43" s="140"/>
      <c r="G43" s="140"/>
      <c r="H43" s="140"/>
      <c r="I43" s="140"/>
      <c r="J43" s="140"/>
      <c r="K43" s="140"/>
      <c r="L43" s="140"/>
      <c r="M43" s="140"/>
      <c r="N43" s="140"/>
      <c r="O43" s="140"/>
      <c r="P43" s="140"/>
    </row>
    <row r="44" spans="1:17" s="13" customFormat="1" ht="20.100000000000001" customHeight="1" x14ac:dyDescent="0.25"/>
    <row r="45" spans="1:17" s="13" customFormat="1" ht="20.100000000000001" customHeight="1" x14ac:dyDescent="0.25">
      <c r="A45" s="34"/>
      <c r="B45" s="34" t="s">
        <v>44</v>
      </c>
      <c r="C45" s="34"/>
      <c r="D45" s="34"/>
      <c r="E45" s="34"/>
      <c r="F45" s="34"/>
      <c r="G45" s="34"/>
      <c r="H45" s="34"/>
      <c r="I45" s="34"/>
      <c r="J45" s="34"/>
      <c r="K45" s="34"/>
      <c r="L45" s="34"/>
      <c r="M45" s="34"/>
      <c r="N45" s="34"/>
      <c r="O45" s="34"/>
      <c r="P45" s="34"/>
      <c r="Q45" s="34"/>
    </row>
    <row r="46" spans="1:17" s="13" customFormat="1" ht="9.9499999999999993" customHeight="1" x14ac:dyDescent="0.25"/>
    <row r="47" spans="1:17" s="13" customFormat="1" ht="20.100000000000001" customHeight="1" x14ac:dyDescent="0.25">
      <c r="B47" s="13" t="s">
        <v>45</v>
      </c>
    </row>
    <row r="48" spans="1:17" s="13" customFormat="1" ht="20.100000000000001" customHeight="1" x14ac:dyDescent="0.25"/>
    <row r="49" spans="2:16" s="13" customFormat="1" ht="219.75" customHeight="1" x14ac:dyDescent="0.25">
      <c r="B49" s="124" t="s">
        <v>190</v>
      </c>
      <c r="C49" s="124"/>
      <c r="D49" s="124"/>
      <c r="E49" s="124"/>
      <c r="F49" s="124"/>
      <c r="G49" s="124"/>
      <c r="H49" s="124"/>
      <c r="I49" s="124"/>
      <c r="J49" s="124"/>
      <c r="K49" s="124"/>
      <c r="L49" s="124"/>
      <c r="M49" s="124"/>
      <c r="N49" s="124"/>
      <c r="O49" s="124"/>
      <c r="P49" s="124"/>
    </row>
    <row r="50" spans="2:16" s="13" customFormat="1" ht="20.100000000000001" customHeight="1" x14ac:dyDescent="0.25"/>
    <row r="51" spans="2:16" s="13" customFormat="1" ht="20.100000000000001" customHeight="1" x14ac:dyDescent="0.25">
      <c r="B51" s="38"/>
      <c r="C51" s="38"/>
      <c r="D51" s="38"/>
      <c r="E51" s="38"/>
      <c r="F51" s="38"/>
      <c r="G51" s="38"/>
      <c r="H51" s="38"/>
      <c r="I51" s="38"/>
      <c r="J51" s="38"/>
      <c r="L51" s="139"/>
      <c r="M51" s="139"/>
      <c r="N51" s="139"/>
      <c r="O51" s="139"/>
      <c r="P51" s="139"/>
    </row>
    <row r="52" spans="2:16" s="13" customFormat="1" ht="20.100000000000001" customHeight="1" x14ac:dyDescent="0.25">
      <c r="B52" s="13" t="s">
        <v>58</v>
      </c>
      <c r="L52" s="13" t="s">
        <v>33</v>
      </c>
    </row>
    <row r="53" spans="2:16" s="13" customFormat="1" ht="20.100000000000001" customHeight="1" x14ac:dyDescent="0.25">
      <c r="B53" s="138"/>
      <c r="C53" s="138"/>
      <c r="D53" s="138"/>
      <c r="E53" s="138"/>
      <c r="F53" s="138"/>
      <c r="G53" s="138"/>
      <c r="H53" s="138"/>
      <c r="I53" s="138"/>
      <c r="J53" s="138"/>
      <c r="L53" s="138"/>
      <c r="M53" s="138"/>
      <c r="N53" s="138"/>
      <c r="O53" s="138"/>
      <c r="P53" s="138"/>
    </row>
    <row r="54" spans="2:16" s="13" customFormat="1" ht="20.100000000000001" customHeight="1" x14ac:dyDescent="0.25">
      <c r="B54" s="13" t="s">
        <v>59</v>
      </c>
      <c r="L54" s="13" t="s">
        <v>46</v>
      </c>
    </row>
    <row r="55" spans="2:16" x14ac:dyDescent="0.25"/>
    <row r="56" spans="2:16" hidden="1" x14ac:dyDescent="0.25"/>
    <row r="57" spans="2:16" hidden="1" x14ac:dyDescent="0.25"/>
    <row r="58" spans="2:16" hidden="1" x14ac:dyDescent="0.25"/>
    <row r="59" spans="2:16" hidden="1" x14ac:dyDescent="0.25"/>
    <row r="60" spans="2:16" hidden="1" x14ac:dyDescent="0.25"/>
    <row r="61" spans="2:16" hidden="1" x14ac:dyDescent="0.25"/>
    <row r="62" spans="2:16" hidden="1" x14ac:dyDescent="0.25"/>
    <row r="63" spans="2:16" hidden="1" x14ac:dyDescent="0.25"/>
    <row r="64" spans="2: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sheetData>
  <sheetProtection algorithmName="SHA-512" hashValue="TkhfrqObXeDyFbtlMvR9vnBqMrrR+l4Dwu7rHt/EuARrBGJ5wffA/0M5O7cb5YWWmFeBpSkTk2GEKv7a+ox82A==" saltValue="AAIm4vXdWTg7HAyjpmzTmQ==" spinCount="100000" sheet="1" objects="1" scenarios="1" selectLockedCells="1"/>
  <mergeCells count="19">
    <mergeCell ref="B42:P42"/>
    <mergeCell ref="B43:P43"/>
    <mergeCell ref="B49:P49"/>
    <mergeCell ref="L51:P51"/>
    <mergeCell ref="B53:J53"/>
    <mergeCell ref="L53:P53"/>
    <mergeCell ref="B33:P33"/>
    <mergeCell ref="J2:P2"/>
    <mergeCell ref="L4:P4"/>
    <mergeCell ref="A7:Q7"/>
    <mergeCell ref="B12:D12"/>
    <mergeCell ref="F12:P12"/>
    <mergeCell ref="B14:P14"/>
    <mergeCell ref="B16:P16"/>
    <mergeCell ref="B20:P20"/>
    <mergeCell ref="B29:P29"/>
    <mergeCell ref="B30:P30"/>
    <mergeCell ref="B32:P32"/>
    <mergeCell ref="B27:P27"/>
  </mergeCells>
  <dataValidations count="4">
    <dataValidation type="date" operator="greaterThanOrEqual" allowBlank="1" showInputMessage="1" showErrorMessage="1" sqref="L51:P51">
      <formula1>36526</formula1>
    </dataValidation>
    <dataValidation operator="greaterThan" allowBlank="1" showInputMessage="1" showErrorMessage="1" sqref="B12:D12"/>
    <dataValidation type="whole" operator="greaterThanOrEqual" allowBlank="1" showInputMessage="1" showErrorMessage="1" sqref="P35:P37">
      <formula1>0</formula1>
    </dataValidation>
    <dataValidation type="date" operator="greaterThan" allowBlank="1" showInputMessage="1" showErrorMessage="1" sqref="P38">
      <formula1>36526</formula1>
    </dataValidation>
  </dataValidations>
  <pageMargins left="0.7" right="0.7" top="0.75" bottom="0.75" header="0.3" footer="0.3"/>
  <pageSetup scale="77" fitToHeight="2" orientation="portrait" r:id="rId1"/>
  <headerFooter>
    <oddFooter>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Q107"/>
  <sheetViews>
    <sheetView showGridLines="0" showRowColHeaders="0" zoomScaleNormal="100" workbookViewId="0">
      <pane ySplit="5" topLeftCell="A6" activePane="bottomLeft" state="frozen"/>
      <selection pane="bottomLeft" activeCell="B12" sqref="B12:D12"/>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IF(AND(B12&lt;&gt;"",F12&lt;&gt;""),CONCATENATE("#",B12," / ",F12),"")</f>
        <v/>
      </c>
      <c r="C4" s="24"/>
      <c r="D4" s="24"/>
      <c r="E4" s="24"/>
      <c r="F4" s="24"/>
      <c r="G4" s="24"/>
      <c r="H4" s="25"/>
      <c r="I4" s="25"/>
      <c r="J4" s="25"/>
      <c r="K4" s="2"/>
      <c r="L4" s="119" t="s">
        <v>83</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9.9499999999999993" customHeight="1" x14ac:dyDescent="0.25">
      <c r="A6" s="35"/>
    </row>
    <row r="7" spans="1:17" ht="20.100000000000001" customHeight="1" x14ac:dyDescent="0.25">
      <c r="A7" s="141" t="s">
        <v>89</v>
      </c>
      <c r="B7" s="141"/>
      <c r="C7" s="141"/>
      <c r="D7" s="141"/>
      <c r="E7" s="141"/>
      <c r="F7" s="141"/>
      <c r="G7" s="141"/>
      <c r="H7" s="141"/>
      <c r="I7" s="141"/>
      <c r="J7" s="141"/>
      <c r="K7" s="141"/>
      <c r="L7" s="141"/>
      <c r="M7" s="141"/>
      <c r="N7" s="141"/>
      <c r="O7" s="141"/>
      <c r="P7" s="141"/>
      <c r="Q7" s="141"/>
    </row>
    <row r="8" spans="1:17" ht="9.9499999999999993" customHeight="1" x14ac:dyDescent="0.25">
      <c r="A8" s="42"/>
      <c r="B8" s="42"/>
      <c r="C8" s="42"/>
      <c r="D8" s="42"/>
      <c r="E8" s="42"/>
      <c r="F8" s="42"/>
      <c r="G8" s="42"/>
      <c r="H8" s="42"/>
      <c r="I8" s="42"/>
      <c r="J8" s="42"/>
      <c r="K8" s="42"/>
      <c r="L8" s="42"/>
      <c r="M8" s="42"/>
      <c r="N8" s="42"/>
      <c r="O8" s="42"/>
      <c r="P8" s="42"/>
      <c r="Q8" s="42"/>
    </row>
    <row r="9" spans="1:17" ht="20.100000000000001" customHeight="1" x14ac:dyDescent="0.25">
      <c r="A9" s="34"/>
      <c r="B9" s="34" t="s">
        <v>51</v>
      </c>
      <c r="C9" s="34"/>
      <c r="D9" s="34"/>
      <c r="E9" s="34"/>
      <c r="F9" s="34"/>
      <c r="G9" s="34"/>
      <c r="H9" s="34"/>
      <c r="I9" s="34"/>
      <c r="J9" s="34"/>
      <c r="K9" s="34"/>
      <c r="L9" s="34"/>
      <c r="M9" s="34"/>
      <c r="N9" s="34"/>
      <c r="O9" s="34"/>
      <c r="P9" s="34"/>
      <c r="Q9" s="34"/>
    </row>
    <row r="10" spans="1:17" ht="9.9499999999999993" customHeight="1" x14ac:dyDescent="0.25"/>
    <row r="11" spans="1:17" ht="20.100000000000001" customHeight="1" x14ac:dyDescent="0.25">
      <c r="B11" s="5" t="s">
        <v>24</v>
      </c>
      <c r="C11" s="4"/>
      <c r="D11" s="5"/>
      <c r="F11" s="7" t="s">
        <v>25</v>
      </c>
      <c r="G11" s="5"/>
    </row>
    <row r="12" spans="1:17" ht="20.100000000000001" customHeight="1" x14ac:dyDescent="0.25">
      <c r="B12" s="120"/>
      <c r="C12" s="121"/>
      <c r="D12" s="122"/>
      <c r="F12" s="123"/>
      <c r="G12" s="123"/>
      <c r="H12" s="123"/>
      <c r="I12" s="123"/>
      <c r="J12" s="123"/>
      <c r="K12" s="123"/>
      <c r="L12" s="123"/>
      <c r="M12" s="123"/>
      <c r="N12" s="123"/>
      <c r="O12" s="123"/>
      <c r="P12" s="123"/>
    </row>
    <row r="13" spans="1:17" ht="20.100000000000001" customHeight="1" x14ac:dyDescent="0.25">
      <c r="B13" s="7" t="s">
        <v>171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c r="B15" s="7" t="s">
        <v>1</v>
      </c>
      <c r="C15" s="5"/>
    </row>
    <row r="16" spans="1:17" ht="20.100000000000001" customHeight="1" x14ac:dyDescent="0.25">
      <c r="B16" s="123"/>
      <c r="C16" s="123"/>
      <c r="D16" s="123"/>
      <c r="E16" s="123"/>
      <c r="F16" s="123"/>
      <c r="G16" s="123"/>
      <c r="H16" s="123"/>
      <c r="I16" s="123"/>
      <c r="J16" s="123"/>
      <c r="K16" s="123"/>
      <c r="L16" s="123"/>
      <c r="M16" s="123"/>
      <c r="N16" s="123"/>
      <c r="O16" s="123"/>
      <c r="P16" s="123"/>
    </row>
    <row r="17" spans="1:17" ht="20.100000000000001" customHeight="1" x14ac:dyDescent="0.25"/>
    <row r="18" spans="1:17" ht="20.100000000000001" customHeight="1" x14ac:dyDescent="0.25">
      <c r="A18" s="34"/>
      <c r="B18" s="34" t="s">
        <v>50</v>
      </c>
      <c r="C18" s="34"/>
      <c r="D18" s="34"/>
      <c r="E18" s="34"/>
      <c r="F18" s="34"/>
      <c r="G18" s="34"/>
      <c r="H18" s="34"/>
      <c r="I18" s="34"/>
      <c r="J18" s="34"/>
      <c r="K18" s="34"/>
      <c r="L18" s="34"/>
      <c r="M18" s="34"/>
      <c r="N18" s="34"/>
      <c r="O18" s="34"/>
      <c r="P18" s="34"/>
      <c r="Q18" s="34"/>
    </row>
    <row r="19" spans="1:17" ht="9.9499999999999993" customHeight="1" x14ac:dyDescent="0.25"/>
    <row r="20" spans="1:17" ht="93" customHeight="1" x14ac:dyDescent="0.25">
      <c r="B20" s="124" t="s">
        <v>185</v>
      </c>
      <c r="C20" s="124"/>
      <c r="D20" s="124"/>
      <c r="E20" s="124"/>
      <c r="F20" s="124"/>
      <c r="G20" s="124"/>
      <c r="H20" s="124"/>
      <c r="I20" s="124"/>
      <c r="J20" s="124"/>
      <c r="K20" s="124"/>
      <c r="L20" s="124"/>
      <c r="M20" s="124"/>
      <c r="N20" s="124"/>
      <c r="O20" s="124"/>
      <c r="P20" s="124"/>
    </row>
    <row r="21" spans="1:17" ht="20.100000000000001" customHeight="1" x14ac:dyDescent="0.25"/>
    <row r="22" spans="1:17" ht="20.100000000000001" customHeight="1" x14ac:dyDescent="0.25">
      <c r="A22" s="34"/>
      <c r="B22" s="34" t="s">
        <v>62</v>
      </c>
      <c r="C22" s="34"/>
      <c r="D22" s="34"/>
      <c r="E22" s="34"/>
      <c r="F22" s="34"/>
      <c r="G22" s="34"/>
      <c r="H22" s="34"/>
      <c r="I22" s="34"/>
      <c r="J22" s="34"/>
      <c r="K22" s="34"/>
      <c r="L22" s="34"/>
      <c r="M22" s="34"/>
      <c r="N22" s="34"/>
      <c r="O22" s="34"/>
      <c r="P22" s="34"/>
      <c r="Q22" s="34"/>
    </row>
    <row r="23" spans="1:17" s="13" customFormat="1" ht="9.9499999999999993" customHeight="1" x14ac:dyDescent="0.25"/>
    <row r="24" spans="1:17" s="13" customFormat="1" ht="20.100000000000001" customHeight="1" x14ac:dyDescent="0.25">
      <c r="B24" s="13" t="s">
        <v>170</v>
      </c>
    </row>
    <row r="25" spans="1:17" s="13" customFormat="1" ht="20.100000000000001" customHeight="1" x14ac:dyDescent="0.25">
      <c r="B25" s="39"/>
    </row>
    <row r="26" spans="1:17" s="13" customFormat="1" ht="20.100000000000001" customHeight="1" x14ac:dyDescent="0.25">
      <c r="B26" s="39"/>
    </row>
    <row r="27" spans="1:17" s="109" customFormat="1" ht="69" customHeight="1" x14ac:dyDescent="0.25">
      <c r="B27" s="144" t="s">
        <v>205</v>
      </c>
      <c r="C27" s="145"/>
      <c r="D27" s="145"/>
      <c r="E27" s="145"/>
      <c r="F27" s="145"/>
      <c r="G27" s="145"/>
      <c r="H27" s="145"/>
      <c r="I27" s="145"/>
      <c r="J27" s="145"/>
      <c r="K27" s="145"/>
      <c r="L27" s="145"/>
      <c r="M27" s="145"/>
      <c r="N27" s="145"/>
      <c r="O27" s="145"/>
      <c r="P27" s="145"/>
    </row>
    <row r="28" spans="1:17" s="109" customFormat="1" ht="13.5" customHeight="1" x14ac:dyDescent="0.25">
      <c r="B28" s="110"/>
      <c r="C28" s="111"/>
      <c r="D28" s="111"/>
      <c r="E28" s="111"/>
      <c r="F28" s="111"/>
      <c r="G28" s="111"/>
      <c r="H28" s="111"/>
      <c r="I28" s="111"/>
      <c r="J28" s="111"/>
      <c r="K28" s="111"/>
      <c r="L28" s="111"/>
      <c r="M28" s="111"/>
      <c r="N28" s="111"/>
      <c r="O28" s="111"/>
      <c r="P28" s="111"/>
    </row>
    <row r="29" spans="1:17" s="13" customFormat="1" ht="20.100000000000001" customHeight="1" x14ac:dyDescent="0.25">
      <c r="B29" s="134" t="s">
        <v>61</v>
      </c>
      <c r="C29" s="134"/>
      <c r="D29" s="134"/>
      <c r="E29" s="134"/>
      <c r="F29" s="134"/>
      <c r="G29" s="134"/>
      <c r="H29" s="134"/>
      <c r="I29" s="134"/>
      <c r="J29" s="134"/>
      <c r="K29" s="134"/>
      <c r="L29" s="134"/>
      <c r="M29" s="134"/>
      <c r="N29" s="134"/>
      <c r="O29" s="134"/>
      <c r="P29" s="134"/>
    </row>
    <row r="30" spans="1:17" s="13" customFormat="1" ht="99.95" customHeight="1" x14ac:dyDescent="0.25">
      <c r="B30" s="135"/>
      <c r="C30" s="136"/>
      <c r="D30" s="136"/>
      <c r="E30" s="136"/>
      <c r="F30" s="136"/>
      <c r="G30" s="136"/>
      <c r="H30" s="136"/>
      <c r="I30" s="136"/>
      <c r="J30" s="136"/>
      <c r="K30" s="136"/>
      <c r="L30" s="136"/>
      <c r="M30" s="136"/>
      <c r="N30" s="136"/>
      <c r="O30" s="136"/>
      <c r="P30" s="137"/>
    </row>
    <row r="31" spans="1:17" s="13" customFormat="1" ht="20.100000000000001" customHeight="1" x14ac:dyDescent="0.25"/>
    <row r="32" spans="1:17" s="13" customFormat="1" ht="20.100000000000001" customHeight="1" x14ac:dyDescent="0.25">
      <c r="B32" s="134" t="s">
        <v>52</v>
      </c>
      <c r="C32" s="134"/>
      <c r="D32" s="134"/>
      <c r="E32" s="134"/>
      <c r="F32" s="134"/>
      <c r="G32" s="134"/>
      <c r="H32" s="134"/>
      <c r="I32" s="134"/>
      <c r="J32" s="134"/>
      <c r="K32" s="134"/>
      <c r="L32" s="134"/>
      <c r="M32" s="134"/>
      <c r="N32" s="134"/>
      <c r="O32" s="134"/>
      <c r="P32" s="134"/>
    </row>
    <row r="33" spans="1:17" s="13" customFormat="1" ht="99.95" customHeight="1" x14ac:dyDescent="0.25">
      <c r="B33" s="135"/>
      <c r="C33" s="136"/>
      <c r="D33" s="136"/>
      <c r="E33" s="136"/>
      <c r="F33" s="136"/>
      <c r="G33" s="136"/>
      <c r="H33" s="136"/>
      <c r="I33" s="136"/>
      <c r="J33" s="136"/>
      <c r="K33" s="136"/>
      <c r="L33" s="136"/>
      <c r="M33" s="136"/>
      <c r="N33" s="136"/>
      <c r="O33" s="136"/>
      <c r="P33" s="137"/>
    </row>
    <row r="34" spans="1:17" s="13" customFormat="1" ht="20.100000000000001" customHeight="1" x14ac:dyDescent="0.25"/>
    <row r="35" spans="1:17" s="13" customFormat="1" ht="20.100000000000001" customHeight="1" x14ac:dyDescent="0.25">
      <c r="B35" s="13" t="s">
        <v>91</v>
      </c>
      <c r="P35" s="43"/>
    </row>
    <row r="36" spans="1:17" s="13" customFormat="1" ht="20.100000000000001" customHeight="1" x14ac:dyDescent="0.25">
      <c r="B36" s="13" t="s">
        <v>92</v>
      </c>
      <c r="P36" s="43"/>
    </row>
    <row r="37" spans="1:17" s="13" customFormat="1" ht="20.100000000000001" customHeight="1" x14ac:dyDescent="0.25">
      <c r="B37" s="13" t="s">
        <v>93</v>
      </c>
      <c r="P37" s="43"/>
    </row>
    <row r="38" spans="1:17" s="13" customFormat="1" ht="20.100000000000001" customHeight="1" x14ac:dyDescent="0.25">
      <c r="B38" s="13" t="s">
        <v>94</v>
      </c>
      <c r="P38" s="44"/>
    </row>
    <row r="39" spans="1:17" s="13" customFormat="1" ht="20.100000000000001" customHeight="1" x14ac:dyDescent="0.25"/>
    <row r="40" spans="1:17" s="13" customFormat="1" ht="20.100000000000001" customHeight="1" x14ac:dyDescent="0.25">
      <c r="A40" s="34"/>
      <c r="B40" s="34" t="s">
        <v>43</v>
      </c>
      <c r="C40" s="34"/>
      <c r="D40" s="34"/>
      <c r="E40" s="34"/>
      <c r="F40" s="34"/>
      <c r="G40" s="34"/>
      <c r="H40" s="34"/>
      <c r="I40" s="34"/>
      <c r="J40" s="34"/>
      <c r="K40" s="34"/>
      <c r="L40" s="34"/>
      <c r="M40" s="34"/>
      <c r="N40" s="34"/>
      <c r="O40" s="34"/>
      <c r="P40" s="34"/>
      <c r="Q40" s="34"/>
    </row>
    <row r="41" spans="1:17" s="13" customFormat="1" ht="9.9499999999999993" customHeight="1" x14ac:dyDescent="0.25"/>
    <row r="42" spans="1:17" s="13" customFormat="1" ht="147.75" customHeight="1" x14ac:dyDescent="0.25">
      <c r="B42" s="124" t="s">
        <v>173</v>
      </c>
      <c r="C42" s="124"/>
      <c r="D42" s="124"/>
      <c r="E42" s="124"/>
      <c r="F42" s="124"/>
      <c r="G42" s="124"/>
      <c r="H42" s="124"/>
      <c r="I42" s="124"/>
      <c r="J42" s="124"/>
      <c r="K42" s="124"/>
      <c r="L42" s="124"/>
      <c r="M42" s="124"/>
      <c r="N42" s="124"/>
      <c r="O42" s="124"/>
      <c r="P42" s="124"/>
    </row>
    <row r="43" spans="1:17" s="13" customFormat="1" ht="33" customHeight="1" x14ac:dyDescent="0.25">
      <c r="B43" s="140" t="s">
        <v>204</v>
      </c>
      <c r="C43" s="140"/>
      <c r="D43" s="140"/>
      <c r="E43" s="140"/>
      <c r="F43" s="140"/>
      <c r="G43" s="140"/>
      <c r="H43" s="140"/>
      <c r="I43" s="140"/>
      <c r="J43" s="140"/>
      <c r="K43" s="140"/>
      <c r="L43" s="140"/>
      <c r="M43" s="140"/>
      <c r="N43" s="140"/>
      <c r="O43" s="140"/>
      <c r="P43" s="140"/>
    </row>
    <row r="44" spans="1:17" s="13" customFormat="1" ht="20.100000000000001" customHeight="1" x14ac:dyDescent="0.25"/>
    <row r="45" spans="1:17" s="13" customFormat="1" ht="20.100000000000001" customHeight="1" x14ac:dyDescent="0.25">
      <c r="A45" s="34"/>
      <c r="B45" s="34" t="s">
        <v>44</v>
      </c>
      <c r="C45" s="34"/>
      <c r="D45" s="34"/>
      <c r="E45" s="34"/>
      <c r="F45" s="34"/>
      <c r="G45" s="34"/>
      <c r="H45" s="34"/>
      <c r="I45" s="34"/>
      <c r="J45" s="34"/>
      <c r="K45" s="34"/>
      <c r="L45" s="34"/>
      <c r="M45" s="34"/>
      <c r="N45" s="34"/>
      <c r="O45" s="34"/>
      <c r="P45" s="34"/>
      <c r="Q45" s="34"/>
    </row>
    <row r="46" spans="1:17" s="13" customFormat="1" ht="9.9499999999999993" customHeight="1" x14ac:dyDescent="0.25"/>
    <row r="47" spans="1:17" s="13" customFormat="1" ht="20.100000000000001" customHeight="1" x14ac:dyDescent="0.25">
      <c r="B47" s="13" t="s">
        <v>45</v>
      </c>
    </row>
    <row r="48" spans="1:17" s="13" customFormat="1" ht="20.100000000000001" customHeight="1" x14ac:dyDescent="0.25"/>
    <row r="49" spans="2:16" s="13" customFormat="1" ht="219.75" customHeight="1" x14ac:dyDescent="0.25">
      <c r="B49" s="124" t="s">
        <v>191</v>
      </c>
      <c r="C49" s="124"/>
      <c r="D49" s="124"/>
      <c r="E49" s="124"/>
      <c r="F49" s="124"/>
      <c r="G49" s="124"/>
      <c r="H49" s="124"/>
      <c r="I49" s="124"/>
      <c r="J49" s="124"/>
      <c r="K49" s="124"/>
      <c r="L49" s="124"/>
      <c r="M49" s="124"/>
      <c r="N49" s="124"/>
      <c r="O49" s="124"/>
      <c r="P49" s="124"/>
    </row>
    <row r="50" spans="2:16" s="13" customFormat="1" ht="20.100000000000001" customHeight="1" x14ac:dyDescent="0.25"/>
    <row r="51" spans="2:16" s="13" customFormat="1" ht="20.100000000000001" customHeight="1" x14ac:dyDescent="0.25">
      <c r="B51" s="38"/>
      <c r="C51" s="38"/>
      <c r="D51" s="38"/>
      <c r="E51" s="38"/>
      <c r="F51" s="38"/>
      <c r="G51" s="38"/>
      <c r="H51" s="38"/>
      <c r="I51" s="38"/>
      <c r="J51" s="38"/>
      <c r="L51" s="139"/>
      <c r="M51" s="139"/>
      <c r="N51" s="139"/>
      <c r="O51" s="139"/>
      <c r="P51" s="139"/>
    </row>
    <row r="52" spans="2:16" s="13" customFormat="1" ht="20.100000000000001" customHeight="1" x14ac:dyDescent="0.25">
      <c r="B52" s="13" t="s">
        <v>58</v>
      </c>
      <c r="L52" s="13" t="s">
        <v>33</v>
      </c>
    </row>
    <row r="53" spans="2:16" s="13" customFormat="1" ht="20.100000000000001" customHeight="1" x14ac:dyDescent="0.25">
      <c r="B53" s="138"/>
      <c r="C53" s="138"/>
      <c r="D53" s="138"/>
      <c r="E53" s="138"/>
      <c r="F53" s="138"/>
      <c r="G53" s="138"/>
      <c r="H53" s="138"/>
      <c r="I53" s="138"/>
      <c r="J53" s="138"/>
      <c r="L53" s="138"/>
      <c r="M53" s="138"/>
      <c r="N53" s="138"/>
      <c r="O53" s="138"/>
      <c r="P53" s="138"/>
    </row>
    <row r="54" spans="2:16" s="13" customFormat="1" ht="20.100000000000001" customHeight="1" x14ac:dyDescent="0.25">
      <c r="B54" s="13" t="s">
        <v>59</v>
      </c>
      <c r="L54" s="13" t="s">
        <v>46</v>
      </c>
    </row>
    <row r="55" spans="2:16" x14ac:dyDescent="0.25"/>
    <row r="56" spans="2:16" hidden="1" x14ac:dyDescent="0.25"/>
    <row r="57" spans="2:16" hidden="1" x14ac:dyDescent="0.25"/>
    <row r="58" spans="2:16" hidden="1" x14ac:dyDescent="0.25"/>
    <row r="59" spans="2:16" hidden="1" x14ac:dyDescent="0.25"/>
    <row r="60" spans="2:16" hidden="1" x14ac:dyDescent="0.25"/>
    <row r="61" spans="2:16" hidden="1" x14ac:dyDescent="0.25"/>
    <row r="62" spans="2:16" hidden="1" x14ac:dyDescent="0.25"/>
    <row r="63" spans="2:16" hidden="1" x14ac:dyDescent="0.25"/>
    <row r="64" spans="2: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sheetData>
  <sheetProtection algorithmName="SHA-512" hashValue="32DnY4stEeTNUrpwaKl9lejy6RIEwO7gY1d5PEp96E6qjZM0dh8eolpZNRZqdL8TpgNo9J1yH9z3OPszqNTalg==" saltValue="J2EbUkhRS45WCOL6s5BqOA==" spinCount="100000" sheet="1" objects="1" scenarios="1" selectLockedCells="1"/>
  <mergeCells count="19">
    <mergeCell ref="B42:P42"/>
    <mergeCell ref="B43:P43"/>
    <mergeCell ref="B49:P49"/>
    <mergeCell ref="L51:P51"/>
    <mergeCell ref="B53:J53"/>
    <mergeCell ref="L53:P53"/>
    <mergeCell ref="B33:P33"/>
    <mergeCell ref="J2:P2"/>
    <mergeCell ref="L4:P4"/>
    <mergeCell ref="A7:Q7"/>
    <mergeCell ref="B12:D12"/>
    <mergeCell ref="F12:P12"/>
    <mergeCell ref="B14:P14"/>
    <mergeCell ref="B16:P16"/>
    <mergeCell ref="B20:P20"/>
    <mergeCell ref="B29:P29"/>
    <mergeCell ref="B30:P30"/>
    <mergeCell ref="B32:P32"/>
    <mergeCell ref="B27:P27"/>
  </mergeCells>
  <dataValidations count="4">
    <dataValidation type="date" operator="greaterThanOrEqual" allowBlank="1" showInputMessage="1" showErrorMessage="1" sqref="L51:P51">
      <formula1>36526</formula1>
    </dataValidation>
    <dataValidation type="date" operator="greaterThan" allowBlank="1" showInputMessage="1" showErrorMessage="1" sqref="P38">
      <formula1>36526</formula1>
    </dataValidation>
    <dataValidation type="whole" operator="greaterThanOrEqual" allowBlank="1" showInputMessage="1" showErrorMessage="1" sqref="P35:P37">
      <formula1>0</formula1>
    </dataValidation>
    <dataValidation operator="greaterThan" allowBlank="1" showInputMessage="1" showErrorMessage="1" sqref="B12:D12"/>
  </dataValidations>
  <pageMargins left="0.7" right="0.7" top="0.75" bottom="0.75" header="0.3" footer="0.3"/>
  <pageSetup scale="77" fitToHeight="2" orientation="portrait" r:id="rId1"/>
  <headerFooter>
    <oddFooter>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Q110"/>
  <sheetViews>
    <sheetView showGridLines="0" showRowColHeaders="0" zoomScaleNormal="100" workbookViewId="0">
      <pane ySplit="5" topLeftCell="A6" activePane="bottomLeft" state="frozen"/>
      <selection pane="bottomLeft" activeCell="B12" sqref="B12:D12"/>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IF(AND(B12&lt;&gt;"",F12&lt;&gt;""),CONCATENATE("#",B12," / ",F12),"")</f>
        <v/>
      </c>
      <c r="C4" s="24"/>
      <c r="D4" s="24"/>
      <c r="E4" s="24"/>
      <c r="F4" s="24"/>
      <c r="G4" s="24"/>
      <c r="H4" s="25"/>
      <c r="I4" s="25"/>
      <c r="J4" s="25"/>
      <c r="K4" s="2"/>
      <c r="L4" s="119" t="s">
        <v>85</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9.9499999999999993" customHeight="1" x14ac:dyDescent="0.25">
      <c r="A6" s="35"/>
    </row>
    <row r="7" spans="1:17" ht="20.100000000000001" customHeight="1" x14ac:dyDescent="0.25">
      <c r="A7" s="141" t="s">
        <v>89</v>
      </c>
      <c r="B7" s="141"/>
      <c r="C7" s="141"/>
      <c r="D7" s="141"/>
      <c r="E7" s="141"/>
      <c r="F7" s="141"/>
      <c r="G7" s="141"/>
      <c r="H7" s="141"/>
      <c r="I7" s="141"/>
      <c r="J7" s="141"/>
      <c r="K7" s="141"/>
      <c r="L7" s="141"/>
      <c r="M7" s="141"/>
      <c r="N7" s="141"/>
      <c r="O7" s="141"/>
      <c r="P7" s="141"/>
      <c r="Q7" s="141"/>
    </row>
    <row r="8" spans="1:17" ht="9.9499999999999993" customHeight="1" x14ac:dyDescent="0.25">
      <c r="A8" s="42"/>
      <c r="B8" s="42"/>
      <c r="C8" s="42"/>
      <c r="D8" s="42"/>
      <c r="E8" s="42"/>
      <c r="F8" s="42"/>
      <c r="G8" s="42"/>
      <c r="H8" s="42"/>
      <c r="I8" s="42"/>
      <c r="J8" s="42"/>
      <c r="K8" s="42"/>
      <c r="L8" s="42"/>
      <c r="M8" s="42"/>
      <c r="N8" s="42"/>
      <c r="O8" s="42"/>
      <c r="P8" s="42"/>
      <c r="Q8" s="42"/>
    </row>
    <row r="9" spans="1:17" ht="20.100000000000001" customHeight="1" x14ac:dyDescent="0.25">
      <c r="A9" s="34"/>
      <c r="B9" s="34" t="s">
        <v>51</v>
      </c>
      <c r="C9" s="34"/>
      <c r="D9" s="34"/>
      <c r="E9" s="34"/>
      <c r="F9" s="34"/>
      <c r="G9" s="34"/>
      <c r="H9" s="34"/>
      <c r="I9" s="34"/>
      <c r="J9" s="34"/>
      <c r="K9" s="34"/>
      <c r="L9" s="34"/>
      <c r="M9" s="34"/>
      <c r="N9" s="34"/>
      <c r="O9" s="34"/>
      <c r="P9" s="34"/>
      <c r="Q9" s="34"/>
    </row>
    <row r="10" spans="1:17" ht="9.9499999999999993" customHeight="1" x14ac:dyDescent="0.25"/>
    <row r="11" spans="1:17" ht="20.100000000000001" customHeight="1" x14ac:dyDescent="0.25">
      <c r="B11" s="5" t="s">
        <v>24</v>
      </c>
      <c r="C11" s="4"/>
      <c r="D11" s="5"/>
      <c r="F11" s="7" t="s">
        <v>25</v>
      </c>
      <c r="G11" s="5"/>
    </row>
    <row r="12" spans="1:17" ht="20.100000000000001" customHeight="1" x14ac:dyDescent="0.25">
      <c r="B12" s="120"/>
      <c r="C12" s="121"/>
      <c r="D12" s="122"/>
      <c r="F12" s="123"/>
      <c r="G12" s="123"/>
      <c r="H12" s="123"/>
      <c r="I12" s="123"/>
      <c r="J12" s="123"/>
      <c r="K12" s="123"/>
      <c r="L12" s="123"/>
      <c r="M12" s="123"/>
      <c r="N12" s="123"/>
      <c r="O12" s="123"/>
      <c r="P12" s="123"/>
    </row>
    <row r="13" spans="1:17" ht="20.100000000000001" customHeight="1" x14ac:dyDescent="0.25">
      <c r="B13" s="7" t="s">
        <v>171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c r="B15" s="7" t="s">
        <v>1</v>
      </c>
      <c r="C15" s="5"/>
    </row>
    <row r="16" spans="1:17" ht="20.100000000000001" customHeight="1" x14ac:dyDescent="0.25">
      <c r="B16" s="123"/>
      <c r="C16" s="123"/>
      <c r="D16" s="123"/>
      <c r="E16" s="123"/>
      <c r="F16" s="123"/>
      <c r="G16" s="123"/>
      <c r="H16" s="123"/>
      <c r="I16" s="123"/>
      <c r="J16" s="123"/>
      <c r="K16" s="123"/>
      <c r="L16" s="123"/>
      <c r="M16" s="123"/>
      <c r="N16" s="123"/>
      <c r="O16" s="123"/>
      <c r="P16" s="123"/>
    </row>
    <row r="17" spans="1:17" ht="20.100000000000001" customHeight="1" x14ac:dyDescent="0.25"/>
    <row r="18" spans="1:17" ht="20.100000000000001" customHeight="1" x14ac:dyDescent="0.25">
      <c r="A18" s="34"/>
      <c r="B18" s="34" t="s">
        <v>50</v>
      </c>
      <c r="C18" s="34"/>
      <c r="D18" s="34"/>
      <c r="E18" s="34"/>
      <c r="F18" s="34"/>
      <c r="G18" s="34"/>
      <c r="H18" s="34"/>
      <c r="I18" s="34"/>
      <c r="J18" s="34"/>
      <c r="K18" s="34"/>
      <c r="L18" s="34"/>
      <c r="M18" s="34"/>
      <c r="N18" s="34"/>
      <c r="O18" s="34"/>
      <c r="P18" s="34"/>
      <c r="Q18" s="34"/>
    </row>
    <row r="19" spans="1:17" ht="9.9499999999999993" customHeight="1" x14ac:dyDescent="0.25"/>
    <row r="20" spans="1:17" ht="93" customHeight="1" x14ac:dyDescent="0.25">
      <c r="B20" s="124" t="s">
        <v>192</v>
      </c>
      <c r="C20" s="124"/>
      <c r="D20" s="124"/>
      <c r="E20" s="124"/>
      <c r="F20" s="124"/>
      <c r="G20" s="124"/>
      <c r="H20" s="124"/>
      <c r="I20" s="124"/>
      <c r="J20" s="124"/>
      <c r="K20" s="124"/>
      <c r="L20" s="124"/>
      <c r="M20" s="124"/>
      <c r="N20" s="124"/>
      <c r="O20" s="124"/>
      <c r="P20" s="124"/>
    </row>
    <row r="21" spans="1:17" ht="20.100000000000001" customHeight="1" x14ac:dyDescent="0.25"/>
    <row r="22" spans="1:17" ht="20.100000000000001" customHeight="1" x14ac:dyDescent="0.25">
      <c r="A22" s="34"/>
      <c r="B22" s="34" t="s">
        <v>62</v>
      </c>
      <c r="C22" s="34"/>
      <c r="D22" s="34"/>
      <c r="E22" s="34"/>
      <c r="F22" s="34"/>
      <c r="G22" s="34"/>
      <c r="H22" s="34"/>
      <c r="I22" s="34"/>
      <c r="J22" s="34"/>
      <c r="K22" s="34"/>
      <c r="L22" s="34"/>
      <c r="M22" s="34"/>
      <c r="N22" s="34"/>
      <c r="O22" s="34"/>
      <c r="P22" s="34"/>
      <c r="Q22" s="34"/>
    </row>
    <row r="23" spans="1:17" s="13" customFormat="1" ht="9.9499999999999993" customHeight="1" x14ac:dyDescent="0.25"/>
    <row r="24" spans="1:17" s="13" customFormat="1" ht="20.100000000000001" customHeight="1" x14ac:dyDescent="0.25">
      <c r="B24" s="13" t="s">
        <v>170</v>
      </c>
    </row>
    <row r="25" spans="1:17" s="13" customFormat="1" ht="20.100000000000001" customHeight="1" x14ac:dyDescent="0.25">
      <c r="B25" s="39"/>
    </row>
    <row r="26" spans="1:17" s="13" customFormat="1" ht="20.100000000000001" customHeight="1" x14ac:dyDescent="0.25">
      <c r="B26" s="39"/>
    </row>
    <row r="27" spans="1:17" s="13" customFormat="1" ht="20.100000000000001" customHeight="1" x14ac:dyDescent="0.25">
      <c r="B27" s="39" t="s">
        <v>68</v>
      </c>
      <c r="C27" s="39"/>
      <c r="D27" s="39"/>
      <c r="E27" s="39"/>
      <c r="F27" s="39"/>
      <c r="G27" s="39"/>
      <c r="H27" s="39"/>
      <c r="I27" s="39"/>
      <c r="J27" s="39"/>
      <c r="K27" s="39"/>
      <c r="L27" s="39"/>
      <c r="M27" s="39"/>
      <c r="N27" s="39"/>
      <c r="O27" s="39"/>
    </row>
    <row r="28" spans="1:17" s="13" customFormat="1" ht="20.100000000000001" customHeight="1" x14ac:dyDescent="0.25">
      <c r="B28" s="39"/>
    </row>
    <row r="29" spans="1:17" s="109" customFormat="1" ht="69" customHeight="1" x14ac:dyDescent="0.25">
      <c r="B29" s="144" t="s">
        <v>205</v>
      </c>
      <c r="C29" s="145"/>
      <c r="D29" s="145"/>
      <c r="E29" s="145"/>
      <c r="F29" s="145"/>
      <c r="G29" s="145"/>
      <c r="H29" s="145"/>
      <c r="I29" s="145"/>
      <c r="J29" s="145"/>
      <c r="K29" s="145"/>
      <c r="L29" s="145"/>
      <c r="M29" s="145"/>
      <c r="N29" s="145"/>
      <c r="O29" s="145"/>
      <c r="P29" s="145"/>
    </row>
    <row r="30" spans="1:17" s="109" customFormat="1" ht="13.5" customHeight="1" x14ac:dyDescent="0.25">
      <c r="B30" s="110"/>
      <c r="C30" s="111"/>
      <c r="D30" s="111"/>
      <c r="E30" s="111"/>
      <c r="F30" s="111"/>
      <c r="G30" s="111"/>
      <c r="H30" s="111"/>
      <c r="I30" s="111"/>
      <c r="J30" s="111"/>
      <c r="K30" s="111"/>
      <c r="L30" s="111"/>
      <c r="M30" s="111"/>
      <c r="N30" s="111"/>
      <c r="O30" s="111"/>
      <c r="P30" s="111"/>
    </row>
    <row r="31" spans="1:17" s="13" customFormat="1" ht="20.100000000000001" customHeight="1" x14ac:dyDescent="0.25">
      <c r="B31" s="134" t="s">
        <v>52</v>
      </c>
      <c r="C31" s="134"/>
      <c r="D31" s="134"/>
      <c r="E31" s="134"/>
      <c r="F31" s="134"/>
      <c r="G31" s="134"/>
      <c r="H31" s="134"/>
      <c r="I31" s="134"/>
      <c r="J31" s="134"/>
      <c r="K31" s="134"/>
      <c r="L31" s="134"/>
      <c r="M31" s="134"/>
      <c r="N31" s="134"/>
      <c r="O31" s="134"/>
      <c r="P31" s="134"/>
    </row>
    <row r="32" spans="1:17" s="13" customFormat="1" ht="99.95" customHeight="1" x14ac:dyDescent="0.25">
      <c r="B32" s="135"/>
      <c r="C32" s="136"/>
      <c r="D32" s="136"/>
      <c r="E32" s="136"/>
      <c r="F32" s="136"/>
      <c r="G32" s="136"/>
      <c r="H32" s="136"/>
      <c r="I32" s="136"/>
      <c r="J32" s="136"/>
      <c r="K32" s="136"/>
      <c r="L32" s="136"/>
      <c r="M32" s="136"/>
      <c r="N32" s="136"/>
      <c r="O32" s="136"/>
      <c r="P32" s="137"/>
    </row>
    <row r="33" spans="1:17" s="13" customFormat="1" ht="20.100000000000001" customHeight="1" x14ac:dyDescent="0.25"/>
    <row r="34" spans="1:17" s="13" customFormat="1" ht="20.100000000000001" customHeight="1" x14ac:dyDescent="0.25">
      <c r="B34" s="13" t="s">
        <v>91</v>
      </c>
      <c r="P34" s="43"/>
    </row>
    <row r="35" spans="1:17" s="13" customFormat="1" ht="20.100000000000001" customHeight="1" x14ac:dyDescent="0.25">
      <c r="B35" s="13" t="s">
        <v>92</v>
      </c>
      <c r="P35" s="43"/>
    </row>
    <row r="36" spans="1:17" s="13" customFormat="1" ht="20.100000000000001" customHeight="1" x14ac:dyDescent="0.25">
      <c r="B36" s="13" t="s">
        <v>93</v>
      </c>
      <c r="P36" s="43"/>
    </row>
    <row r="37" spans="1:17" s="13" customFormat="1" ht="20.100000000000001" customHeight="1" x14ac:dyDescent="0.25">
      <c r="B37" s="13" t="s">
        <v>94</v>
      </c>
      <c r="P37" s="44"/>
    </row>
    <row r="38" spans="1:17" s="13" customFormat="1" ht="20.100000000000001" customHeight="1" x14ac:dyDescent="0.25"/>
    <row r="39" spans="1:17" s="13" customFormat="1" ht="20.100000000000001" customHeight="1" x14ac:dyDescent="0.25">
      <c r="A39" s="34"/>
      <c r="B39" s="34" t="s">
        <v>43</v>
      </c>
      <c r="C39" s="34"/>
      <c r="D39" s="34"/>
      <c r="E39" s="34"/>
      <c r="F39" s="34"/>
      <c r="G39" s="34"/>
      <c r="H39" s="34"/>
      <c r="I39" s="34"/>
      <c r="J39" s="34"/>
      <c r="K39" s="34"/>
      <c r="L39" s="34"/>
      <c r="M39" s="34"/>
      <c r="N39" s="34"/>
      <c r="O39" s="34"/>
      <c r="P39" s="34"/>
      <c r="Q39" s="34"/>
    </row>
    <row r="40" spans="1:17" s="13" customFormat="1" ht="9.9499999999999993" customHeight="1" x14ac:dyDescent="0.25"/>
    <row r="41" spans="1:17" s="13" customFormat="1" ht="147.75" customHeight="1" x14ac:dyDescent="0.25">
      <c r="B41" s="124" t="s">
        <v>173</v>
      </c>
      <c r="C41" s="124"/>
      <c r="D41" s="124"/>
      <c r="E41" s="124"/>
      <c r="F41" s="124"/>
      <c r="G41" s="124"/>
      <c r="H41" s="124"/>
      <c r="I41" s="124"/>
      <c r="J41" s="124"/>
      <c r="K41" s="124"/>
      <c r="L41" s="124"/>
      <c r="M41" s="124"/>
      <c r="N41" s="124"/>
      <c r="O41" s="124"/>
      <c r="P41" s="124"/>
    </row>
    <row r="42" spans="1:17" s="13" customFormat="1" ht="33" customHeight="1" x14ac:dyDescent="0.25">
      <c r="B42" s="140" t="s">
        <v>204</v>
      </c>
      <c r="C42" s="140"/>
      <c r="D42" s="140"/>
      <c r="E42" s="140"/>
      <c r="F42" s="140"/>
      <c r="G42" s="140"/>
      <c r="H42" s="140"/>
      <c r="I42" s="140"/>
      <c r="J42" s="140"/>
      <c r="K42" s="140"/>
      <c r="L42" s="140"/>
      <c r="M42" s="140"/>
      <c r="N42" s="140"/>
      <c r="O42" s="140"/>
      <c r="P42" s="140"/>
    </row>
    <row r="43" spans="1:17" s="13" customFormat="1" ht="20.100000000000001" customHeight="1" x14ac:dyDescent="0.25"/>
    <row r="44" spans="1:17" s="13" customFormat="1" ht="20.100000000000001" customHeight="1" x14ac:dyDescent="0.25">
      <c r="A44" s="34"/>
      <c r="B44" s="34" t="s">
        <v>44</v>
      </c>
      <c r="C44" s="34"/>
      <c r="D44" s="34"/>
      <c r="E44" s="34"/>
      <c r="F44" s="34"/>
      <c r="G44" s="34"/>
      <c r="H44" s="34"/>
      <c r="I44" s="34"/>
      <c r="J44" s="34"/>
      <c r="K44" s="34"/>
      <c r="L44" s="34"/>
      <c r="M44" s="34"/>
      <c r="N44" s="34"/>
      <c r="O44" s="34"/>
      <c r="P44" s="34"/>
      <c r="Q44" s="34"/>
    </row>
    <row r="45" spans="1:17" s="13" customFormat="1" ht="9.9499999999999993" customHeight="1" x14ac:dyDescent="0.25"/>
    <row r="46" spans="1:17" s="13" customFormat="1" ht="20.100000000000001" customHeight="1" x14ac:dyDescent="0.25">
      <c r="B46" s="13" t="s">
        <v>45</v>
      </c>
    </row>
    <row r="47" spans="1:17" s="13" customFormat="1" ht="20.100000000000001" customHeight="1" x14ac:dyDescent="0.25"/>
    <row r="48" spans="1:17" s="13" customFormat="1" ht="219.75" customHeight="1" x14ac:dyDescent="0.25">
      <c r="B48" s="124" t="s">
        <v>193</v>
      </c>
      <c r="C48" s="124"/>
      <c r="D48" s="124"/>
      <c r="E48" s="124"/>
      <c r="F48" s="124"/>
      <c r="G48" s="124"/>
      <c r="H48" s="124"/>
      <c r="I48" s="124"/>
      <c r="J48" s="124"/>
      <c r="K48" s="124"/>
      <c r="L48" s="124"/>
      <c r="M48" s="124"/>
      <c r="N48" s="124"/>
      <c r="O48" s="124"/>
      <c r="P48" s="124"/>
    </row>
    <row r="49" spans="2:16" s="13" customFormat="1" ht="20.100000000000001" customHeight="1" x14ac:dyDescent="0.25"/>
    <row r="50" spans="2:16" s="13" customFormat="1" ht="20.100000000000001" customHeight="1" x14ac:dyDescent="0.25">
      <c r="B50" s="38"/>
      <c r="C50" s="38"/>
      <c r="D50" s="38"/>
      <c r="E50" s="38"/>
      <c r="F50" s="38"/>
      <c r="G50" s="38"/>
      <c r="H50" s="38"/>
      <c r="I50" s="38"/>
      <c r="J50" s="38"/>
      <c r="L50" s="139"/>
      <c r="M50" s="139"/>
      <c r="N50" s="139"/>
      <c r="O50" s="139"/>
      <c r="P50" s="139"/>
    </row>
    <row r="51" spans="2:16" s="13" customFormat="1" ht="20.100000000000001" customHeight="1" x14ac:dyDescent="0.25">
      <c r="B51" s="13" t="s">
        <v>58</v>
      </c>
      <c r="L51" s="13" t="s">
        <v>33</v>
      </c>
    </row>
    <row r="52" spans="2:16" s="13" customFormat="1" ht="20.100000000000001" customHeight="1" x14ac:dyDescent="0.25">
      <c r="B52" s="138"/>
      <c r="C52" s="138"/>
      <c r="D52" s="138"/>
      <c r="E52" s="138"/>
      <c r="F52" s="138"/>
      <c r="G52" s="138"/>
      <c r="H52" s="138"/>
      <c r="I52" s="138"/>
      <c r="J52" s="138"/>
      <c r="L52" s="138"/>
      <c r="M52" s="138"/>
      <c r="N52" s="138"/>
      <c r="O52" s="138"/>
      <c r="P52" s="138"/>
    </row>
    <row r="53" spans="2:16" s="13" customFormat="1" ht="20.100000000000001" customHeight="1" x14ac:dyDescent="0.25">
      <c r="B53" s="13" t="s">
        <v>59</v>
      </c>
      <c r="L53" s="13" t="s">
        <v>46</v>
      </c>
    </row>
    <row r="54" spans="2:16" x14ac:dyDescent="0.25"/>
    <row r="55" spans="2:16" hidden="1" x14ac:dyDescent="0.25"/>
    <row r="56" spans="2:16" hidden="1" x14ac:dyDescent="0.25"/>
    <row r="57" spans="2:16" hidden="1" x14ac:dyDescent="0.25"/>
    <row r="58" spans="2:16" hidden="1" x14ac:dyDescent="0.25"/>
    <row r="59" spans="2:16" hidden="1" x14ac:dyDescent="0.25"/>
    <row r="60" spans="2:16" hidden="1" x14ac:dyDescent="0.25"/>
    <row r="61" spans="2:16" hidden="1" x14ac:dyDescent="0.25"/>
    <row r="62" spans="2:16" hidden="1" x14ac:dyDescent="0.25"/>
    <row r="63" spans="2:16" hidden="1" x14ac:dyDescent="0.25"/>
    <row r="64" spans="2: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sheetData>
  <sheetProtection algorithmName="SHA-512" hashValue="qdTauCVDzPC1uZY/tH3CavP5UaY/RIyDhIRMCbJ/dW/yh7mYkcldMUdxRng/FIFALQOLKK0EGx0WaCXh+/SniQ==" saltValue="McGhkkgigKDbpa0IaAkQCg==" spinCount="100000" sheet="1" objects="1" scenarios="1" selectLockedCells="1"/>
  <mergeCells count="17">
    <mergeCell ref="B52:J52"/>
    <mergeCell ref="L52:P52"/>
    <mergeCell ref="B16:P16"/>
    <mergeCell ref="B20:P20"/>
    <mergeCell ref="B31:P31"/>
    <mergeCell ref="B32:P32"/>
    <mergeCell ref="B41:P41"/>
    <mergeCell ref="B42:P42"/>
    <mergeCell ref="B48:P48"/>
    <mergeCell ref="L50:P50"/>
    <mergeCell ref="B29:P29"/>
    <mergeCell ref="B14:P14"/>
    <mergeCell ref="J2:P2"/>
    <mergeCell ref="L4:P4"/>
    <mergeCell ref="A7:Q7"/>
    <mergeCell ref="B12:D12"/>
    <mergeCell ref="F12:P12"/>
  </mergeCells>
  <dataValidations count="4">
    <dataValidation type="date" operator="greaterThanOrEqual" allowBlank="1" showInputMessage="1" showErrorMessage="1" sqref="L50:P50">
      <formula1>36526</formula1>
    </dataValidation>
    <dataValidation operator="greaterThan" allowBlank="1" showInputMessage="1" showErrorMessage="1" sqref="B12:D12"/>
    <dataValidation type="whole" operator="greaterThanOrEqual" allowBlank="1" showInputMessage="1" showErrorMessage="1" sqref="P34:P36">
      <formula1>0</formula1>
    </dataValidation>
    <dataValidation type="date" operator="greaterThan" allowBlank="1" showInputMessage="1" showErrorMessage="1" sqref="P37">
      <formula1>36526</formula1>
    </dataValidation>
  </dataValidations>
  <pageMargins left="0.7" right="0.7" top="0.75" bottom="0.75" header="0.3" footer="0.3"/>
  <pageSetup scale="79" fitToHeight="2" orientation="portrait" r:id="rId1"/>
  <headerFooter>
    <oddFooter>Page &amp;P of &amp;N</oddFooter>
  </headerFooter>
  <rowBreaks count="1" manualBreakCount="1">
    <brk id="38"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94"/>
  <sheetViews>
    <sheetView showGridLines="0" showRowColHeaders="0" zoomScaleNormal="100" workbookViewId="0">
      <pane ySplit="5" topLeftCell="A6" activePane="bottomLeft" state="frozen"/>
      <selection pane="bottomLeft" activeCell="B10" sqref="B10:D10"/>
    </sheetView>
  </sheetViews>
  <sheetFormatPr defaultColWidth="0" defaultRowHeight="15"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IF(AND(B10&lt;&gt;"",F10&lt;&gt;""),CONCATENATE("#",B10," / ",F10),"")</f>
        <v/>
      </c>
      <c r="C4" s="24"/>
      <c r="D4" s="24"/>
      <c r="E4" s="24"/>
      <c r="F4" s="24"/>
      <c r="G4" s="24"/>
      <c r="H4" s="25"/>
      <c r="I4" s="25"/>
      <c r="J4" s="25"/>
      <c r="K4" s="2"/>
      <c r="L4" s="119" t="s">
        <v>65</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20.100000000000001" customHeight="1" x14ac:dyDescent="0.25">
      <c r="A6" s="35"/>
    </row>
    <row r="7" spans="1:17" ht="20.100000000000001" customHeight="1" x14ac:dyDescent="0.25">
      <c r="A7" s="34"/>
      <c r="B7" s="34" t="s">
        <v>51</v>
      </c>
      <c r="C7" s="34"/>
      <c r="D7" s="34"/>
      <c r="E7" s="34"/>
      <c r="F7" s="34"/>
      <c r="G7" s="34"/>
      <c r="H7" s="34"/>
      <c r="I7" s="34"/>
      <c r="J7" s="34"/>
      <c r="K7" s="34"/>
      <c r="L7" s="34"/>
      <c r="M7" s="34"/>
      <c r="N7" s="34"/>
      <c r="O7" s="34"/>
      <c r="P7" s="34"/>
      <c r="Q7" s="34"/>
    </row>
    <row r="8" spans="1:17" ht="9.9499999999999993" customHeight="1" x14ac:dyDescent="0.25"/>
    <row r="9" spans="1:17" ht="20.100000000000001" customHeight="1" x14ac:dyDescent="0.25">
      <c r="B9" s="5" t="s">
        <v>24</v>
      </c>
      <c r="C9" s="4"/>
      <c r="D9" s="5"/>
      <c r="F9" s="7" t="s">
        <v>25</v>
      </c>
      <c r="G9" s="5"/>
    </row>
    <row r="10" spans="1:17" ht="20.100000000000001" customHeight="1" x14ac:dyDescent="0.25">
      <c r="B10" s="120"/>
      <c r="C10" s="121"/>
      <c r="D10" s="122"/>
      <c r="F10" s="123"/>
      <c r="G10" s="123"/>
      <c r="H10" s="123"/>
      <c r="I10" s="123"/>
      <c r="J10" s="123"/>
      <c r="K10" s="123"/>
      <c r="L10" s="123"/>
      <c r="M10" s="123"/>
      <c r="N10" s="123"/>
      <c r="O10" s="123"/>
      <c r="P10" s="123"/>
    </row>
    <row r="11" spans="1:17" ht="20.100000000000001" customHeight="1" x14ac:dyDescent="0.25">
      <c r="B11" s="7" t="s">
        <v>171</v>
      </c>
      <c r="C11" s="5"/>
    </row>
    <row r="12" spans="1:17" ht="20.100000000000001" customHeight="1" x14ac:dyDescent="0.25">
      <c r="B12" s="123"/>
      <c r="C12" s="123"/>
      <c r="D12" s="123"/>
      <c r="E12" s="123"/>
      <c r="F12" s="123"/>
      <c r="G12" s="123"/>
      <c r="H12" s="123"/>
      <c r="I12" s="123"/>
      <c r="J12" s="123"/>
      <c r="K12" s="123"/>
      <c r="L12" s="123"/>
      <c r="M12" s="123"/>
      <c r="N12" s="123"/>
      <c r="O12" s="123"/>
      <c r="P12" s="123"/>
    </row>
    <row r="13" spans="1:17" ht="20.100000000000001" customHeight="1" x14ac:dyDescent="0.25">
      <c r="B13" s="7" t="s">
        <v>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row r="16" spans="1:17" ht="20.100000000000001" customHeight="1" x14ac:dyDescent="0.25">
      <c r="A16" s="34"/>
      <c r="B16" s="34" t="s">
        <v>50</v>
      </c>
      <c r="C16" s="34"/>
      <c r="D16" s="34"/>
      <c r="E16" s="34"/>
      <c r="F16" s="34"/>
      <c r="G16" s="34"/>
      <c r="H16" s="34"/>
      <c r="I16" s="34"/>
      <c r="J16" s="34"/>
      <c r="K16" s="34"/>
      <c r="L16" s="34"/>
      <c r="M16" s="34"/>
      <c r="N16" s="34"/>
      <c r="O16" s="34"/>
      <c r="P16" s="34"/>
      <c r="Q16" s="34"/>
    </row>
    <row r="17" spans="1:17" ht="9.9499999999999993" customHeight="1" x14ac:dyDescent="0.25"/>
    <row r="18" spans="1:17" ht="75.75" customHeight="1" x14ac:dyDescent="0.25">
      <c r="B18" s="124" t="s">
        <v>172</v>
      </c>
      <c r="C18" s="124"/>
      <c r="D18" s="124"/>
      <c r="E18" s="124"/>
      <c r="F18" s="124"/>
      <c r="G18" s="124"/>
      <c r="H18" s="124"/>
      <c r="I18" s="124"/>
      <c r="J18" s="124"/>
      <c r="K18" s="124"/>
      <c r="L18" s="124"/>
      <c r="M18" s="124"/>
      <c r="N18" s="124"/>
      <c r="O18" s="124"/>
      <c r="P18" s="124"/>
    </row>
    <row r="19" spans="1:17" ht="20.100000000000001" customHeight="1" x14ac:dyDescent="0.25"/>
    <row r="20" spans="1:17" ht="20.100000000000001" customHeight="1" x14ac:dyDescent="0.25">
      <c r="A20" s="34"/>
      <c r="B20" s="34" t="s">
        <v>62</v>
      </c>
      <c r="C20" s="34"/>
      <c r="D20" s="34"/>
      <c r="E20" s="34"/>
      <c r="F20" s="34"/>
      <c r="G20" s="34"/>
      <c r="H20" s="34"/>
      <c r="I20" s="34"/>
      <c r="J20" s="34"/>
      <c r="K20" s="34"/>
      <c r="L20" s="34"/>
      <c r="M20" s="34"/>
      <c r="N20" s="34"/>
      <c r="O20" s="34"/>
      <c r="P20" s="34"/>
      <c r="Q20" s="34"/>
    </row>
    <row r="21" spans="1:17" s="13" customFormat="1" ht="9.9499999999999993" customHeight="1" x14ac:dyDescent="0.25"/>
    <row r="22" spans="1:17" s="13" customFormat="1" ht="20.100000000000001" customHeight="1" x14ac:dyDescent="0.25">
      <c r="B22" s="100" t="s">
        <v>202</v>
      </c>
    </row>
    <row r="23" spans="1:17" s="13" customFormat="1" ht="20.100000000000001" customHeight="1" x14ac:dyDescent="0.25"/>
    <row r="24" spans="1:17" s="13" customFormat="1" ht="32.25" customHeight="1" x14ac:dyDescent="0.25">
      <c r="B24" s="134" t="s">
        <v>47</v>
      </c>
      <c r="C24" s="134"/>
      <c r="D24" s="134"/>
      <c r="E24" s="134"/>
      <c r="F24" s="134"/>
      <c r="G24" s="134"/>
      <c r="H24" s="134"/>
      <c r="I24" s="134"/>
      <c r="J24" s="134"/>
      <c r="K24" s="134"/>
      <c r="L24" s="134"/>
      <c r="M24" s="134"/>
      <c r="N24" s="134"/>
      <c r="O24" s="134"/>
      <c r="P24" s="134"/>
    </row>
    <row r="25" spans="1:17" s="13" customFormat="1" ht="99.95" customHeight="1" x14ac:dyDescent="0.25">
      <c r="B25" s="135"/>
      <c r="C25" s="136"/>
      <c r="D25" s="136"/>
      <c r="E25" s="136"/>
      <c r="F25" s="136"/>
      <c r="G25" s="136"/>
      <c r="H25" s="136"/>
      <c r="I25" s="136"/>
      <c r="J25" s="136"/>
      <c r="K25" s="136"/>
      <c r="L25" s="136"/>
      <c r="M25" s="136"/>
      <c r="N25" s="136"/>
      <c r="O25" s="136"/>
      <c r="P25" s="137"/>
    </row>
    <row r="26" spans="1:17" s="13" customFormat="1" ht="20.100000000000001" customHeight="1" x14ac:dyDescent="0.25"/>
    <row r="27" spans="1:17" s="13" customFormat="1" ht="20.100000000000001" customHeight="1" x14ac:dyDescent="0.25">
      <c r="B27" s="134" t="s">
        <v>52</v>
      </c>
      <c r="C27" s="134"/>
      <c r="D27" s="134"/>
      <c r="E27" s="134"/>
      <c r="F27" s="134"/>
      <c r="G27" s="134"/>
      <c r="H27" s="134"/>
      <c r="I27" s="134"/>
      <c r="J27" s="134"/>
      <c r="K27" s="134"/>
      <c r="L27" s="134"/>
      <c r="M27" s="134"/>
      <c r="N27" s="134"/>
      <c r="O27" s="134"/>
      <c r="P27" s="134"/>
    </row>
    <row r="28" spans="1:17" s="13" customFormat="1" ht="99.95" customHeight="1" x14ac:dyDescent="0.25">
      <c r="B28" s="135"/>
      <c r="C28" s="136"/>
      <c r="D28" s="136"/>
      <c r="E28" s="136"/>
      <c r="F28" s="136"/>
      <c r="G28" s="136"/>
      <c r="H28" s="136"/>
      <c r="I28" s="136"/>
      <c r="J28" s="136"/>
      <c r="K28" s="136"/>
      <c r="L28" s="136"/>
      <c r="M28" s="136"/>
      <c r="N28" s="136"/>
      <c r="O28" s="136"/>
      <c r="P28" s="137"/>
    </row>
    <row r="29" spans="1:17" s="13" customFormat="1" ht="20.100000000000001" customHeight="1" x14ac:dyDescent="0.25"/>
    <row r="30" spans="1:17" s="13" customFormat="1" ht="20.100000000000001" customHeight="1" x14ac:dyDescent="0.25">
      <c r="B30" s="13" t="s">
        <v>198</v>
      </c>
      <c r="N30" s="128"/>
      <c r="O30" s="129"/>
      <c r="P30" s="130"/>
    </row>
    <row r="31" spans="1:17" s="13" customFormat="1" ht="20.100000000000001" customHeight="1" x14ac:dyDescent="0.25">
      <c r="B31" s="13" t="s">
        <v>53</v>
      </c>
      <c r="N31" s="125"/>
      <c r="O31" s="126"/>
      <c r="P31" s="127"/>
    </row>
    <row r="32" spans="1:17" s="13" customFormat="1" ht="20.100000000000001" customHeight="1" x14ac:dyDescent="0.25">
      <c r="B32" s="41" t="s">
        <v>70</v>
      </c>
      <c r="N32" s="131"/>
      <c r="O32" s="132"/>
      <c r="P32" s="133"/>
    </row>
    <row r="33" spans="1:17" s="13" customFormat="1" ht="20.100000000000001" customHeight="1" x14ac:dyDescent="0.25">
      <c r="B33" s="101" t="s">
        <v>71</v>
      </c>
      <c r="N33" s="128"/>
      <c r="O33" s="129"/>
      <c r="P33" s="130"/>
    </row>
    <row r="34" spans="1:17" s="13" customFormat="1" ht="20.100000000000001" customHeight="1" x14ac:dyDescent="0.25">
      <c r="B34" s="13" t="s">
        <v>56</v>
      </c>
      <c r="N34" s="131"/>
      <c r="O34" s="132"/>
      <c r="P34" s="133"/>
    </row>
    <row r="35" spans="1:17" s="13" customFormat="1" ht="20.100000000000001" customHeight="1" x14ac:dyDescent="0.25"/>
    <row r="36" spans="1:17" s="13" customFormat="1" ht="20.100000000000001" customHeight="1" x14ac:dyDescent="0.25">
      <c r="B36" s="134" t="s">
        <v>57</v>
      </c>
      <c r="C36" s="134"/>
      <c r="D36" s="134"/>
      <c r="E36" s="134"/>
      <c r="F36" s="134"/>
      <c r="G36" s="134"/>
      <c r="H36" s="134"/>
      <c r="I36" s="134"/>
      <c r="J36" s="134"/>
      <c r="K36" s="134"/>
      <c r="L36" s="134"/>
      <c r="M36" s="134"/>
      <c r="N36" s="134"/>
      <c r="O36" s="134"/>
      <c r="P36" s="134"/>
    </row>
    <row r="37" spans="1:17" s="13" customFormat="1" ht="99.95" customHeight="1" x14ac:dyDescent="0.25">
      <c r="B37" s="135"/>
      <c r="C37" s="136"/>
      <c r="D37" s="136"/>
      <c r="E37" s="136"/>
      <c r="F37" s="136"/>
      <c r="G37" s="136"/>
      <c r="H37" s="136"/>
      <c r="I37" s="136"/>
      <c r="J37" s="136"/>
      <c r="K37" s="136"/>
      <c r="L37" s="136"/>
      <c r="M37" s="136"/>
      <c r="N37" s="136"/>
      <c r="O37" s="136"/>
      <c r="P37" s="137"/>
    </row>
    <row r="38" spans="1:17" s="13" customFormat="1" ht="20.100000000000001" customHeight="1" x14ac:dyDescent="0.25"/>
    <row r="39" spans="1:17" s="13" customFormat="1" ht="20.100000000000001" customHeight="1" x14ac:dyDescent="0.25">
      <c r="A39" s="34"/>
      <c r="B39" s="34" t="s">
        <v>43</v>
      </c>
      <c r="C39" s="34"/>
      <c r="D39" s="34"/>
      <c r="E39" s="34"/>
      <c r="F39" s="34"/>
      <c r="G39" s="34"/>
      <c r="H39" s="34"/>
      <c r="I39" s="34"/>
      <c r="J39" s="34"/>
      <c r="K39" s="34"/>
      <c r="L39" s="34"/>
      <c r="M39" s="34"/>
      <c r="N39" s="34"/>
      <c r="O39" s="34"/>
      <c r="P39" s="34"/>
      <c r="Q39" s="34"/>
    </row>
    <row r="40" spans="1:17" s="13" customFormat="1" ht="9.9499999999999993" customHeight="1" x14ac:dyDescent="0.25"/>
    <row r="41" spans="1:17" s="13" customFormat="1" ht="147.75" customHeight="1" x14ac:dyDescent="0.25">
      <c r="B41" s="124" t="s">
        <v>173</v>
      </c>
      <c r="C41" s="124"/>
      <c r="D41" s="124"/>
      <c r="E41" s="124"/>
      <c r="F41" s="124"/>
      <c r="G41" s="124"/>
      <c r="H41" s="124"/>
      <c r="I41" s="124"/>
      <c r="J41" s="124"/>
      <c r="K41" s="124"/>
      <c r="L41" s="124"/>
      <c r="M41" s="124"/>
      <c r="N41" s="124"/>
      <c r="O41" s="124"/>
      <c r="P41" s="124"/>
    </row>
    <row r="42" spans="1:17" s="13" customFormat="1" ht="33" customHeight="1" x14ac:dyDescent="0.25">
      <c r="B42" s="140" t="s">
        <v>204</v>
      </c>
      <c r="C42" s="140"/>
      <c r="D42" s="140"/>
      <c r="E42" s="140"/>
      <c r="F42" s="140"/>
      <c r="G42" s="140"/>
      <c r="H42" s="140"/>
      <c r="I42" s="140"/>
      <c r="J42" s="140"/>
      <c r="K42" s="140"/>
      <c r="L42" s="140"/>
      <c r="M42" s="140"/>
      <c r="N42" s="140"/>
      <c r="O42" s="140"/>
      <c r="P42" s="140"/>
    </row>
    <row r="43" spans="1:17" s="13" customFormat="1" ht="20.100000000000001" customHeight="1" x14ac:dyDescent="0.25"/>
    <row r="44" spans="1:17" s="13" customFormat="1" ht="20.100000000000001" customHeight="1" x14ac:dyDescent="0.25">
      <c r="A44" s="34"/>
      <c r="B44" s="34" t="s">
        <v>44</v>
      </c>
      <c r="C44" s="34"/>
      <c r="D44" s="34"/>
      <c r="E44" s="34"/>
      <c r="F44" s="34"/>
      <c r="G44" s="34"/>
      <c r="H44" s="34"/>
      <c r="I44" s="34"/>
      <c r="J44" s="34"/>
      <c r="K44" s="34"/>
      <c r="L44" s="34"/>
      <c r="M44" s="34"/>
      <c r="N44" s="34"/>
      <c r="O44" s="34"/>
      <c r="P44" s="34"/>
      <c r="Q44" s="34"/>
    </row>
    <row r="45" spans="1:17" s="13" customFormat="1" ht="9.9499999999999993" customHeight="1" x14ac:dyDescent="0.25"/>
    <row r="46" spans="1:17" s="13" customFormat="1" ht="20.100000000000001" customHeight="1" x14ac:dyDescent="0.25">
      <c r="B46" s="13" t="s">
        <v>45</v>
      </c>
    </row>
    <row r="47" spans="1:17" s="13" customFormat="1" ht="20.100000000000001" customHeight="1" x14ac:dyDescent="0.25"/>
    <row r="48" spans="1:17" s="13" customFormat="1" ht="233.25" customHeight="1" x14ac:dyDescent="0.25">
      <c r="B48" s="124" t="s">
        <v>195</v>
      </c>
      <c r="C48" s="124"/>
      <c r="D48" s="124"/>
      <c r="E48" s="124"/>
      <c r="F48" s="124"/>
      <c r="G48" s="124"/>
      <c r="H48" s="124"/>
      <c r="I48" s="124"/>
      <c r="J48" s="124"/>
      <c r="K48" s="124"/>
      <c r="L48" s="124"/>
      <c r="M48" s="124"/>
      <c r="N48" s="124"/>
      <c r="O48" s="124"/>
      <c r="P48" s="124"/>
    </row>
    <row r="49" spans="2:16" s="13" customFormat="1" ht="20.100000000000001" customHeight="1" x14ac:dyDescent="0.25"/>
    <row r="50" spans="2:16" s="13" customFormat="1" ht="20.100000000000001" customHeight="1" x14ac:dyDescent="0.25">
      <c r="B50" s="38"/>
      <c r="C50" s="38"/>
      <c r="D50" s="38"/>
      <c r="E50" s="38"/>
      <c r="F50" s="38"/>
      <c r="G50" s="38"/>
      <c r="H50" s="38"/>
      <c r="I50" s="38"/>
      <c r="J50" s="38"/>
      <c r="L50" s="139"/>
      <c r="M50" s="139"/>
      <c r="N50" s="139"/>
      <c r="O50" s="139"/>
      <c r="P50" s="139"/>
    </row>
    <row r="51" spans="2:16" s="13" customFormat="1" ht="20.100000000000001" customHeight="1" x14ac:dyDescent="0.25">
      <c r="B51" s="13" t="s">
        <v>58</v>
      </c>
      <c r="L51" s="13" t="s">
        <v>33</v>
      </c>
    </row>
    <row r="52" spans="2:16" s="13" customFormat="1" ht="20.100000000000001" customHeight="1" x14ac:dyDescent="0.25">
      <c r="B52" s="138"/>
      <c r="C52" s="138"/>
      <c r="D52" s="138"/>
      <c r="E52" s="138"/>
      <c r="F52" s="138"/>
      <c r="G52" s="138"/>
      <c r="H52" s="138"/>
      <c r="I52" s="138"/>
      <c r="J52" s="138"/>
      <c r="L52" s="138"/>
      <c r="M52" s="138"/>
      <c r="N52" s="138"/>
      <c r="O52" s="138"/>
      <c r="P52" s="138"/>
    </row>
    <row r="53" spans="2:16" s="13" customFormat="1" ht="20.100000000000001" customHeight="1" x14ac:dyDescent="0.25">
      <c r="B53" s="13" t="s">
        <v>59</v>
      </c>
      <c r="L53" s="13" t="s">
        <v>46</v>
      </c>
    </row>
    <row r="54" spans="2:16" x14ac:dyDescent="0.25"/>
    <row r="55" spans="2:16" hidden="1" x14ac:dyDescent="0.25"/>
    <row r="56" spans="2:16" hidden="1" x14ac:dyDescent="0.25"/>
    <row r="57" spans="2:16" hidden="1" x14ac:dyDescent="0.25"/>
    <row r="58" spans="2:16" hidden="1" x14ac:dyDescent="0.25"/>
    <row r="59" spans="2:16" hidden="1" x14ac:dyDescent="0.25"/>
    <row r="60" spans="2:16" hidden="1" x14ac:dyDescent="0.25"/>
    <row r="61" spans="2:16" hidden="1" x14ac:dyDescent="0.25"/>
    <row r="62" spans="2:16" hidden="1" x14ac:dyDescent="0.25"/>
    <row r="63" spans="2:16" hidden="1" x14ac:dyDescent="0.25"/>
    <row r="64" spans="2: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sheetData>
  <sheetProtection algorithmName="SHA-512" hashValue="vs2M3Hjif+M/zd3D6kD1e/Qg/2spFHDSfdUDcr2pkt6Gr33gNz1VHFYkhWYx74Sd6z9JV6BmEB9T/OJ2OW4e9w==" saltValue="f0OhaffZ0KKQPgdxs5k4Jg==" spinCount="100000" sheet="1" objects="1" scenarios="1" selectLockedCells="1"/>
  <mergeCells count="24">
    <mergeCell ref="B48:P48"/>
    <mergeCell ref="B52:J52"/>
    <mergeCell ref="L52:P52"/>
    <mergeCell ref="L50:P50"/>
    <mergeCell ref="B27:P27"/>
    <mergeCell ref="B28:P28"/>
    <mergeCell ref="N34:P34"/>
    <mergeCell ref="B36:P36"/>
    <mergeCell ref="B37:P37"/>
    <mergeCell ref="B42:P42"/>
    <mergeCell ref="J2:P2"/>
    <mergeCell ref="L4:P4"/>
    <mergeCell ref="B10:D10"/>
    <mergeCell ref="F10:P10"/>
    <mergeCell ref="B41:P41"/>
    <mergeCell ref="N31:P31"/>
    <mergeCell ref="N30:P30"/>
    <mergeCell ref="N32:P32"/>
    <mergeCell ref="N33:P33"/>
    <mergeCell ref="B12:P12"/>
    <mergeCell ref="B14:P14"/>
    <mergeCell ref="B18:P18"/>
    <mergeCell ref="B24:P24"/>
    <mergeCell ref="B25:P25"/>
  </mergeCells>
  <dataValidations count="4">
    <dataValidation type="date" operator="greaterThanOrEqual" allowBlank="1" showInputMessage="1" showErrorMessage="1" sqref="L50:P50 N30:P30">
      <formula1>36526</formula1>
    </dataValidation>
    <dataValidation type="decimal" operator="greaterThanOrEqual" allowBlank="1" showInputMessage="1" showErrorMessage="1" sqref="N34:P34 N32:P32">
      <formula1>0</formula1>
    </dataValidation>
    <dataValidation type="list" allowBlank="1" showInputMessage="1" showErrorMessage="1" sqref="N31:P31">
      <formula1>"Yes,No"</formula1>
    </dataValidation>
    <dataValidation operator="greaterThan" allowBlank="1" showInputMessage="1" showErrorMessage="1" sqref="B10:D10"/>
  </dataValidations>
  <pageMargins left="0.7" right="0.7" top="0.75" bottom="0.75" header="0.3" footer="0.3"/>
  <pageSetup scale="82" fitToHeight="0" orientation="portrait" verticalDpi="0" r:id="rId1"/>
  <headerFooter>
    <oddFooter>Page &amp;P of &amp;N</oddFooter>
  </headerFooter>
  <rowBreaks count="1" manualBreakCount="1">
    <brk id="43" max="16"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110"/>
  <sheetViews>
    <sheetView showGridLines="0" showRowColHeaders="0" zoomScaleNormal="100" workbookViewId="0">
      <pane ySplit="5" topLeftCell="A6" activePane="bottomLeft" state="frozen"/>
      <selection pane="bottomLeft" activeCell="B12" sqref="B12:D12"/>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IF(AND(B12&lt;&gt;"",F12&lt;&gt;""),CONCATENATE("#",B12," / ",F12),"")</f>
        <v/>
      </c>
      <c r="C4" s="24"/>
      <c r="D4" s="24"/>
      <c r="E4" s="24"/>
      <c r="F4" s="24"/>
      <c r="G4" s="24"/>
      <c r="H4" s="25"/>
      <c r="I4" s="25"/>
      <c r="J4" s="25"/>
      <c r="K4" s="2"/>
      <c r="L4" s="119" t="s">
        <v>86</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9.9499999999999993" customHeight="1" x14ac:dyDescent="0.25">
      <c r="A6" s="35"/>
    </row>
    <row r="7" spans="1:17" ht="20.100000000000001" customHeight="1" x14ac:dyDescent="0.25">
      <c r="A7" s="141" t="s">
        <v>89</v>
      </c>
      <c r="B7" s="141"/>
      <c r="C7" s="141"/>
      <c r="D7" s="141"/>
      <c r="E7" s="141"/>
      <c r="F7" s="141"/>
      <c r="G7" s="141"/>
      <c r="H7" s="141"/>
      <c r="I7" s="141"/>
      <c r="J7" s="141"/>
      <c r="K7" s="141"/>
      <c r="L7" s="141"/>
      <c r="M7" s="141"/>
      <c r="N7" s="141"/>
      <c r="O7" s="141"/>
      <c r="P7" s="141"/>
      <c r="Q7" s="141"/>
    </row>
    <row r="8" spans="1:17" ht="9.9499999999999993" customHeight="1" x14ac:dyDescent="0.25">
      <c r="A8" s="42"/>
      <c r="B8" s="42"/>
      <c r="C8" s="42"/>
      <c r="D8" s="42"/>
      <c r="E8" s="42"/>
      <c r="F8" s="42"/>
      <c r="G8" s="42"/>
      <c r="H8" s="42"/>
      <c r="I8" s="42"/>
      <c r="J8" s="42"/>
      <c r="K8" s="42"/>
      <c r="L8" s="42"/>
      <c r="M8" s="42"/>
      <c r="N8" s="42"/>
      <c r="O8" s="42"/>
      <c r="P8" s="42"/>
      <c r="Q8" s="42"/>
    </row>
    <row r="9" spans="1:17" ht="20.100000000000001" customHeight="1" x14ac:dyDescent="0.25">
      <c r="A9" s="34"/>
      <c r="B9" s="34" t="s">
        <v>51</v>
      </c>
      <c r="C9" s="34"/>
      <c r="D9" s="34"/>
      <c r="E9" s="34"/>
      <c r="F9" s="34"/>
      <c r="G9" s="34"/>
      <c r="H9" s="34"/>
      <c r="I9" s="34"/>
      <c r="J9" s="34"/>
      <c r="K9" s="34"/>
      <c r="L9" s="34"/>
      <c r="M9" s="34"/>
      <c r="N9" s="34"/>
      <c r="O9" s="34"/>
      <c r="P9" s="34"/>
      <c r="Q9" s="34"/>
    </row>
    <row r="10" spans="1:17" ht="9.9499999999999993" customHeight="1" x14ac:dyDescent="0.25"/>
    <row r="11" spans="1:17" ht="20.100000000000001" customHeight="1" x14ac:dyDescent="0.25">
      <c r="B11" s="5" t="s">
        <v>24</v>
      </c>
      <c r="C11" s="4"/>
      <c r="D11" s="5"/>
      <c r="F11" s="7" t="s">
        <v>25</v>
      </c>
      <c r="G11" s="5"/>
    </row>
    <row r="12" spans="1:17" ht="20.100000000000001" customHeight="1" x14ac:dyDescent="0.25">
      <c r="B12" s="120"/>
      <c r="C12" s="121"/>
      <c r="D12" s="122"/>
      <c r="F12" s="123"/>
      <c r="G12" s="123"/>
      <c r="H12" s="123"/>
      <c r="I12" s="123"/>
      <c r="J12" s="123"/>
      <c r="K12" s="123"/>
      <c r="L12" s="123"/>
      <c r="M12" s="123"/>
      <c r="N12" s="123"/>
      <c r="O12" s="123"/>
      <c r="P12" s="123"/>
    </row>
    <row r="13" spans="1:17" ht="20.100000000000001" customHeight="1" x14ac:dyDescent="0.25">
      <c r="B13" s="7" t="s">
        <v>171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c r="B15" s="7" t="s">
        <v>1</v>
      </c>
      <c r="C15" s="5"/>
    </row>
    <row r="16" spans="1:17" ht="20.100000000000001" customHeight="1" x14ac:dyDescent="0.25">
      <c r="B16" s="123"/>
      <c r="C16" s="123"/>
      <c r="D16" s="123"/>
      <c r="E16" s="123"/>
      <c r="F16" s="123"/>
      <c r="G16" s="123"/>
      <c r="H16" s="123"/>
      <c r="I16" s="123"/>
      <c r="J16" s="123"/>
      <c r="K16" s="123"/>
      <c r="L16" s="123"/>
      <c r="M16" s="123"/>
      <c r="N16" s="123"/>
      <c r="O16" s="123"/>
      <c r="P16" s="123"/>
    </row>
    <row r="17" spans="1:17" ht="20.100000000000001" customHeight="1" x14ac:dyDescent="0.25"/>
    <row r="18" spans="1:17" ht="20.100000000000001" customHeight="1" x14ac:dyDescent="0.25">
      <c r="A18" s="34"/>
      <c r="B18" s="34" t="s">
        <v>50</v>
      </c>
      <c r="C18" s="34"/>
      <c r="D18" s="34"/>
      <c r="E18" s="34"/>
      <c r="F18" s="34"/>
      <c r="G18" s="34"/>
      <c r="H18" s="34"/>
      <c r="I18" s="34"/>
      <c r="J18" s="34"/>
      <c r="K18" s="34"/>
      <c r="L18" s="34"/>
      <c r="M18" s="34"/>
      <c r="N18" s="34"/>
      <c r="O18" s="34"/>
      <c r="P18" s="34"/>
      <c r="Q18" s="34"/>
    </row>
    <row r="19" spans="1:17" ht="9.9499999999999993" customHeight="1" x14ac:dyDescent="0.25"/>
    <row r="20" spans="1:17" ht="93" customHeight="1" x14ac:dyDescent="0.25">
      <c r="B20" s="124" t="s">
        <v>188</v>
      </c>
      <c r="C20" s="124"/>
      <c r="D20" s="124"/>
      <c r="E20" s="124"/>
      <c r="F20" s="124"/>
      <c r="G20" s="124"/>
      <c r="H20" s="124"/>
      <c r="I20" s="124"/>
      <c r="J20" s="124"/>
      <c r="K20" s="124"/>
      <c r="L20" s="124"/>
      <c r="M20" s="124"/>
      <c r="N20" s="124"/>
      <c r="O20" s="124"/>
      <c r="P20" s="124"/>
    </row>
    <row r="21" spans="1:17" ht="20.100000000000001" customHeight="1" x14ac:dyDescent="0.25"/>
    <row r="22" spans="1:17" ht="20.100000000000001" customHeight="1" x14ac:dyDescent="0.25">
      <c r="A22" s="34"/>
      <c r="B22" s="34" t="s">
        <v>62</v>
      </c>
      <c r="C22" s="34"/>
      <c r="D22" s="34"/>
      <c r="E22" s="34"/>
      <c r="F22" s="34"/>
      <c r="G22" s="34"/>
      <c r="H22" s="34"/>
      <c r="I22" s="34"/>
      <c r="J22" s="34"/>
      <c r="K22" s="34"/>
      <c r="L22" s="34"/>
      <c r="M22" s="34"/>
      <c r="N22" s="34"/>
      <c r="O22" s="34"/>
      <c r="P22" s="34"/>
      <c r="Q22" s="34"/>
    </row>
    <row r="23" spans="1:17" s="13" customFormat="1" ht="9.9499999999999993" customHeight="1" x14ac:dyDescent="0.25"/>
    <row r="24" spans="1:17" s="13" customFormat="1" ht="20.100000000000001" customHeight="1" x14ac:dyDescent="0.25">
      <c r="B24" s="13" t="s">
        <v>170</v>
      </c>
    </row>
    <row r="25" spans="1:17" s="13" customFormat="1" ht="20.100000000000001" customHeight="1" x14ac:dyDescent="0.25">
      <c r="B25" s="39"/>
    </row>
    <row r="26" spans="1:17" s="13" customFormat="1" ht="20.100000000000001" customHeight="1" x14ac:dyDescent="0.25">
      <c r="B26" s="39"/>
    </row>
    <row r="27" spans="1:17" s="13" customFormat="1" ht="20.100000000000001" customHeight="1" x14ac:dyDescent="0.25">
      <c r="B27" s="39" t="s">
        <v>68</v>
      </c>
      <c r="C27" s="39"/>
      <c r="D27" s="39"/>
      <c r="E27" s="39"/>
      <c r="F27" s="39"/>
      <c r="G27" s="39"/>
      <c r="H27" s="39"/>
      <c r="I27" s="39"/>
      <c r="J27" s="39"/>
      <c r="K27" s="39"/>
      <c r="L27" s="39"/>
      <c r="M27" s="39"/>
      <c r="N27" s="39"/>
      <c r="O27" s="39"/>
    </row>
    <row r="28" spans="1:17" s="13" customFormat="1" ht="20.100000000000001" customHeight="1" x14ac:dyDescent="0.25">
      <c r="B28" s="39"/>
    </row>
    <row r="29" spans="1:17" s="109" customFormat="1" ht="69" customHeight="1" x14ac:dyDescent="0.25">
      <c r="B29" s="144" t="s">
        <v>205</v>
      </c>
      <c r="C29" s="145"/>
      <c r="D29" s="145"/>
      <c r="E29" s="145"/>
      <c r="F29" s="145"/>
      <c r="G29" s="145"/>
      <c r="H29" s="145"/>
      <c r="I29" s="145"/>
      <c r="J29" s="145"/>
      <c r="K29" s="145"/>
      <c r="L29" s="145"/>
      <c r="M29" s="145"/>
      <c r="N29" s="145"/>
      <c r="O29" s="145"/>
      <c r="P29" s="145"/>
    </row>
    <row r="30" spans="1:17" s="109" customFormat="1" ht="13.5" customHeight="1" x14ac:dyDescent="0.25">
      <c r="B30" s="110"/>
      <c r="C30" s="111"/>
      <c r="D30" s="111"/>
      <c r="E30" s="111"/>
      <c r="F30" s="111"/>
      <c r="G30" s="111"/>
      <c r="H30" s="111"/>
      <c r="I30" s="111"/>
      <c r="J30" s="111"/>
      <c r="K30" s="111"/>
      <c r="L30" s="111"/>
      <c r="M30" s="111"/>
      <c r="N30" s="111"/>
      <c r="O30" s="111"/>
      <c r="P30" s="111"/>
    </row>
    <row r="31" spans="1:17" s="13" customFormat="1" ht="20.100000000000001" customHeight="1" x14ac:dyDescent="0.25">
      <c r="B31" s="134" t="s">
        <v>52</v>
      </c>
      <c r="C31" s="134"/>
      <c r="D31" s="134"/>
      <c r="E31" s="134"/>
      <c r="F31" s="134"/>
      <c r="G31" s="134"/>
      <c r="H31" s="134"/>
      <c r="I31" s="134"/>
      <c r="J31" s="134"/>
      <c r="K31" s="134"/>
      <c r="L31" s="134"/>
      <c r="M31" s="134"/>
      <c r="N31" s="134"/>
      <c r="O31" s="134"/>
      <c r="P31" s="134"/>
    </row>
    <row r="32" spans="1:17" s="13" customFormat="1" ht="99.95" customHeight="1" x14ac:dyDescent="0.25">
      <c r="B32" s="135"/>
      <c r="C32" s="136"/>
      <c r="D32" s="136"/>
      <c r="E32" s="136"/>
      <c r="F32" s="136"/>
      <c r="G32" s="136"/>
      <c r="H32" s="136"/>
      <c r="I32" s="136"/>
      <c r="J32" s="136"/>
      <c r="K32" s="136"/>
      <c r="L32" s="136"/>
      <c r="M32" s="136"/>
      <c r="N32" s="136"/>
      <c r="O32" s="136"/>
      <c r="P32" s="137"/>
    </row>
    <row r="33" spans="1:17" s="13" customFormat="1" ht="20.100000000000001" customHeight="1" x14ac:dyDescent="0.25"/>
    <row r="34" spans="1:17" s="13" customFormat="1" ht="20.100000000000001" customHeight="1" x14ac:dyDescent="0.25">
      <c r="B34" s="13" t="s">
        <v>91</v>
      </c>
      <c r="P34" s="43"/>
    </row>
    <row r="35" spans="1:17" s="13" customFormat="1" ht="20.100000000000001" customHeight="1" x14ac:dyDescent="0.25">
      <c r="B35" s="13" t="s">
        <v>92</v>
      </c>
      <c r="P35" s="43"/>
    </row>
    <row r="36" spans="1:17" s="13" customFormat="1" ht="20.100000000000001" customHeight="1" x14ac:dyDescent="0.25">
      <c r="B36" s="13" t="s">
        <v>93</v>
      </c>
      <c r="P36" s="43"/>
    </row>
    <row r="37" spans="1:17" s="13" customFormat="1" ht="20.100000000000001" customHeight="1" x14ac:dyDescent="0.25">
      <c r="B37" s="13" t="s">
        <v>94</v>
      </c>
      <c r="P37" s="44"/>
    </row>
    <row r="38" spans="1:17" s="13" customFormat="1" ht="20.100000000000001" customHeight="1" x14ac:dyDescent="0.25"/>
    <row r="39" spans="1:17" s="13" customFormat="1" ht="20.100000000000001" customHeight="1" x14ac:dyDescent="0.25">
      <c r="A39" s="34"/>
      <c r="B39" s="34" t="s">
        <v>43</v>
      </c>
      <c r="C39" s="34"/>
      <c r="D39" s="34"/>
      <c r="E39" s="34"/>
      <c r="F39" s="34"/>
      <c r="G39" s="34"/>
      <c r="H39" s="34"/>
      <c r="I39" s="34"/>
      <c r="J39" s="34"/>
      <c r="K39" s="34"/>
      <c r="L39" s="34"/>
      <c r="M39" s="34"/>
      <c r="N39" s="34"/>
      <c r="O39" s="34"/>
      <c r="P39" s="34"/>
      <c r="Q39" s="34"/>
    </row>
    <row r="40" spans="1:17" s="13" customFormat="1" ht="9.9499999999999993" customHeight="1" x14ac:dyDescent="0.25"/>
    <row r="41" spans="1:17" s="13" customFormat="1" ht="147.75" customHeight="1" x14ac:dyDescent="0.25">
      <c r="B41" s="124" t="s">
        <v>173</v>
      </c>
      <c r="C41" s="124"/>
      <c r="D41" s="124"/>
      <c r="E41" s="124"/>
      <c r="F41" s="124"/>
      <c r="G41" s="124"/>
      <c r="H41" s="124"/>
      <c r="I41" s="124"/>
      <c r="J41" s="124"/>
      <c r="K41" s="124"/>
      <c r="L41" s="124"/>
      <c r="M41" s="124"/>
      <c r="N41" s="124"/>
      <c r="O41" s="124"/>
      <c r="P41" s="124"/>
    </row>
    <row r="42" spans="1:17" s="13" customFormat="1" ht="33" customHeight="1" x14ac:dyDescent="0.25">
      <c r="B42" s="140" t="s">
        <v>204</v>
      </c>
      <c r="C42" s="140"/>
      <c r="D42" s="140"/>
      <c r="E42" s="140"/>
      <c r="F42" s="140"/>
      <c r="G42" s="140"/>
      <c r="H42" s="140"/>
      <c r="I42" s="140"/>
      <c r="J42" s="140"/>
      <c r="K42" s="140"/>
      <c r="L42" s="140"/>
      <c r="M42" s="140"/>
      <c r="N42" s="140"/>
      <c r="O42" s="140"/>
      <c r="P42" s="140"/>
    </row>
    <row r="43" spans="1:17" s="13" customFormat="1" ht="20.100000000000001" customHeight="1" x14ac:dyDescent="0.25"/>
    <row r="44" spans="1:17" s="13" customFormat="1" ht="20.100000000000001" customHeight="1" x14ac:dyDescent="0.25">
      <c r="A44" s="34"/>
      <c r="B44" s="34" t="s">
        <v>44</v>
      </c>
      <c r="C44" s="34"/>
      <c r="D44" s="34"/>
      <c r="E44" s="34"/>
      <c r="F44" s="34"/>
      <c r="G44" s="34"/>
      <c r="H44" s="34"/>
      <c r="I44" s="34"/>
      <c r="J44" s="34"/>
      <c r="K44" s="34"/>
      <c r="L44" s="34"/>
      <c r="M44" s="34"/>
      <c r="N44" s="34"/>
      <c r="O44" s="34"/>
      <c r="P44" s="34"/>
      <c r="Q44" s="34"/>
    </row>
    <row r="45" spans="1:17" s="13" customFormat="1" ht="9.9499999999999993" customHeight="1" x14ac:dyDescent="0.25"/>
    <row r="46" spans="1:17" s="13" customFormat="1" ht="20.100000000000001" customHeight="1" x14ac:dyDescent="0.25">
      <c r="B46" s="13" t="s">
        <v>45</v>
      </c>
    </row>
    <row r="47" spans="1:17" s="13" customFormat="1" ht="20.100000000000001" customHeight="1" x14ac:dyDescent="0.25"/>
    <row r="48" spans="1:17" s="13" customFormat="1" ht="219.75" customHeight="1" x14ac:dyDescent="0.25">
      <c r="B48" s="124" t="s">
        <v>193</v>
      </c>
      <c r="C48" s="124"/>
      <c r="D48" s="124"/>
      <c r="E48" s="124"/>
      <c r="F48" s="124"/>
      <c r="G48" s="124"/>
      <c r="H48" s="124"/>
      <c r="I48" s="124"/>
      <c r="J48" s="124"/>
      <c r="K48" s="124"/>
      <c r="L48" s="124"/>
      <c r="M48" s="124"/>
      <c r="N48" s="124"/>
      <c r="O48" s="124"/>
      <c r="P48" s="124"/>
    </row>
    <row r="49" spans="2:16" s="13" customFormat="1" ht="20.100000000000001" customHeight="1" x14ac:dyDescent="0.25"/>
    <row r="50" spans="2:16" s="13" customFormat="1" ht="20.100000000000001" customHeight="1" x14ac:dyDescent="0.25">
      <c r="B50" s="38"/>
      <c r="C50" s="38"/>
      <c r="D50" s="38"/>
      <c r="E50" s="38"/>
      <c r="F50" s="38"/>
      <c r="G50" s="38"/>
      <c r="H50" s="38"/>
      <c r="I50" s="38"/>
      <c r="J50" s="38"/>
      <c r="L50" s="139"/>
      <c r="M50" s="139"/>
      <c r="N50" s="139"/>
      <c r="O50" s="139"/>
      <c r="P50" s="139"/>
    </row>
    <row r="51" spans="2:16" s="13" customFormat="1" ht="20.100000000000001" customHeight="1" x14ac:dyDescent="0.25">
      <c r="B51" s="13" t="s">
        <v>58</v>
      </c>
      <c r="L51" s="13" t="s">
        <v>33</v>
      </c>
    </row>
    <row r="52" spans="2:16" s="13" customFormat="1" ht="20.100000000000001" customHeight="1" x14ac:dyDescent="0.25">
      <c r="B52" s="138"/>
      <c r="C52" s="138"/>
      <c r="D52" s="138"/>
      <c r="E52" s="138"/>
      <c r="F52" s="138"/>
      <c r="G52" s="138"/>
      <c r="H52" s="138"/>
      <c r="I52" s="138"/>
      <c r="J52" s="138"/>
      <c r="L52" s="138"/>
      <c r="M52" s="138"/>
      <c r="N52" s="138"/>
      <c r="O52" s="138"/>
      <c r="P52" s="138"/>
    </row>
    <row r="53" spans="2:16" s="13" customFormat="1" ht="20.100000000000001" customHeight="1" x14ac:dyDescent="0.25">
      <c r="B53" s="13" t="s">
        <v>59</v>
      </c>
      <c r="L53" s="13" t="s">
        <v>46</v>
      </c>
    </row>
    <row r="54" spans="2:16" x14ac:dyDescent="0.25"/>
    <row r="55" spans="2:16" hidden="1" x14ac:dyDescent="0.25"/>
    <row r="56" spans="2:16" hidden="1" x14ac:dyDescent="0.25"/>
    <row r="57" spans="2:16" hidden="1" x14ac:dyDescent="0.25"/>
    <row r="58" spans="2:16" hidden="1" x14ac:dyDescent="0.25"/>
    <row r="59" spans="2:16" hidden="1" x14ac:dyDescent="0.25"/>
    <row r="60" spans="2:16" hidden="1" x14ac:dyDescent="0.25"/>
    <row r="61" spans="2:16" hidden="1" x14ac:dyDescent="0.25"/>
    <row r="62" spans="2:16" hidden="1" x14ac:dyDescent="0.25"/>
    <row r="63" spans="2:16" hidden="1" x14ac:dyDescent="0.25"/>
    <row r="64" spans="2: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sheetData>
  <sheetProtection algorithmName="SHA-512" hashValue="+mr0wfEYqyS3L8N8iVi78R+vgcQkXcspQh1qJLA/mVyyYxbdTBHmLdBc0YuNxweMlzBn26SbzRIMwYJcrSXLTg==" saltValue="qMM/Cknto3jTBChO7Xa2Ng==" spinCount="100000" sheet="1" objects="1" scenarios="1" selectLockedCells="1"/>
  <mergeCells count="17">
    <mergeCell ref="B42:P42"/>
    <mergeCell ref="B48:P48"/>
    <mergeCell ref="L50:P50"/>
    <mergeCell ref="B52:J52"/>
    <mergeCell ref="L52:P52"/>
    <mergeCell ref="B41:P41"/>
    <mergeCell ref="J2:P2"/>
    <mergeCell ref="L4:P4"/>
    <mergeCell ref="A7:Q7"/>
    <mergeCell ref="B12:D12"/>
    <mergeCell ref="F12:P12"/>
    <mergeCell ref="B14:P14"/>
    <mergeCell ref="B16:P16"/>
    <mergeCell ref="B20:P20"/>
    <mergeCell ref="B31:P31"/>
    <mergeCell ref="B32:P32"/>
    <mergeCell ref="B29:P29"/>
  </mergeCells>
  <dataValidations count="4">
    <dataValidation type="date" operator="greaterThanOrEqual" allowBlank="1" showInputMessage="1" showErrorMessage="1" sqref="L50:P50">
      <formula1>36526</formula1>
    </dataValidation>
    <dataValidation type="date" operator="greaterThan" allowBlank="1" showInputMessage="1" showErrorMessage="1" sqref="P37">
      <formula1>36526</formula1>
    </dataValidation>
    <dataValidation type="whole" operator="greaterThanOrEqual" allowBlank="1" showInputMessage="1" showErrorMessage="1" sqref="P34:P36">
      <formula1>0</formula1>
    </dataValidation>
    <dataValidation operator="greaterThan" allowBlank="1" showInputMessage="1" showErrorMessage="1" sqref="B12:D12"/>
  </dataValidations>
  <pageMargins left="0.7" right="0.7" top="0.75" bottom="0.75" header="0.3" footer="0.3"/>
  <pageSetup scale="79" fitToHeight="2" orientation="portrait" r:id="rId1"/>
  <headerFooter>
    <oddFooter>Page &amp;P of &amp;N</oddFooter>
  </headerFooter>
  <rowBreaks count="1" manualBreakCount="1">
    <brk id="38" max="16"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110"/>
  <sheetViews>
    <sheetView showGridLines="0" showRowColHeaders="0" zoomScaleNormal="100" workbookViewId="0">
      <pane ySplit="5" topLeftCell="A6" activePane="bottomLeft" state="frozen"/>
      <selection pane="bottomLeft" activeCell="B12" sqref="B12:D12"/>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IF(AND(B12&lt;&gt;"",F12&lt;&gt;""),CONCATENATE("#",B12," / ",F12),"")</f>
        <v/>
      </c>
      <c r="C4" s="24"/>
      <c r="D4" s="24"/>
      <c r="E4" s="24"/>
      <c r="F4" s="24"/>
      <c r="G4" s="24"/>
      <c r="H4" s="25"/>
      <c r="I4" s="25"/>
      <c r="J4" s="25"/>
      <c r="K4" s="2"/>
      <c r="L4" s="119" t="s">
        <v>87</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9.9499999999999993" customHeight="1" x14ac:dyDescent="0.25">
      <c r="A6" s="35"/>
    </row>
    <row r="7" spans="1:17" ht="20.100000000000001" customHeight="1" x14ac:dyDescent="0.25">
      <c r="A7" s="141" t="s">
        <v>89</v>
      </c>
      <c r="B7" s="141"/>
      <c r="C7" s="141"/>
      <c r="D7" s="141"/>
      <c r="E7" s="141"/>
      <c r="F7" s="141"/>
      <c r="G7" s="141"/>
      <c r="H7" s="141"/>
      <c r="I7" s="141"/>
      <c r="J7" s="141"/>
      <c r="K7" s="141"/>
      <c r="L7" s="141"/>
      <c r="M7" s="141"/>
      <c r="N7" s="141"/>
      <c r="O7" s="141"/>
      <c r="P7" s="141"/>
      <c r="Q7" s="141"/>
    </row>
    <row r="8" spans="1:17" ht="9.9499999999999993" customHeight="1" x14ac:dyDescent="0.25">
      <c r="A8" s="42"/>
      <c r="B8" s="42"/>
      <c r="C8" s="42"/>
      <c r="D8" s="42"/>
      <c r="E8" s="42"/>
      <c r="F8" s="42"/>
      <c r="G8" s="42"/>
      <c r="H8" s="42"/>
      <c r="I8" s="42"/>
      <c r="J8" s="42"/>
      <c r="K8" s="42"/>
      <c r="L8" s="42"/>
      <c r="M8" s="42"/>
      <c r="N8" s="42"/>
      <c r="O8" s="42"/>
      <c r="P8" s="42"/>
      <c r="Q8" s="42"/>
    </row>
    <row r="9" spans="1:17" ht="20.100000000000001" customHeight="1" x14ac:dyDescent="0.25">
      <c r="A9" s="34"/>
      <c r="B9" s="34" t="s">
        <v>51</v>
      </c>
      <c r="C9" s="34"/>
      <c r="D9" s="34"/>
      <c r="E9" s="34"/>
      <c r="F9" s="34"/>
      <c r="G9" s="34"/>
      <c r="H9" s="34"/>
      <c r="I9" s="34"/>
      <c r="J9" s="34"/>
      <c r="K9" s="34"/>
      <c r="L9" s="34"/>
      <c r="M9" s="34"/>
      <c r="N9" s="34"/>
      <c r="O9" s="34"/>
      <c r="P9" s="34"/>
      <c r="Q9" s="34"/>
    </row>
    <row r="10" spans="1:17" ht="9.9499999999999993" customHeight="1" x14ac:dyDescent="0.25"/>
    <row r="11" spans="1:17" ht="20.100000000000001" customHeight="1" x14ac:dyDescent="0.25">
      <c r="B11" s="5" t="s">
        <v>24</v>
      </c>
      <c r="C11" s="4"/>
      <c r="D11" s="5"/>
      <c r="F11" s="7" t="s">
        <v>25</v>
      </c>
      <c r="G11" s="5"/>
    </row>
    <row r="12" spans="1:17" ht="20.100000000000001" customHeight="1" x14ac:dyDescent="0.25">
      <c r="B12" s="120"/>
      <c r="C12" s="121"/>
      <c r="D12" s="122"/>
      <c r="F12" s="123"/>
      <c r="G12" s="123"/>
      <c r="H12" s="123"/>
      <c r="I12" s="123"/>
      <c r="J12" s="123"/>
      <c r="K12" s="123"/>
      <c r="L12" s="123"/>
      <c r="M12" s="123"/>
      <c r="N12" s="123"/>
      <c r="O12" s="123"/>
      <c r="P12" s="123"/>
    </row>
    <row r="13" spans="1:17" ht="20.100000000000001" customHeight="1" x14ac:dyDescent="0.25">
      <c r="B13" s="7" t="s">
        <v>171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c r="B15" s="7" t="s">
        <v>1</v>
      </c>
      <c r="C15" s="5"/>
    </row>
    <row r="16" spans="1:17" ht="20.100000000000001" customHeight="1" x14ac:dyDescent="0.25">
      <c r="B16" s="123"/>
      <c r="C16" s="123"/>
      <c r="D16" s="123"/>
      <c r="E16" s="123"/>
      <c r="F16" s="123"/>
      <c r="G16" s="123"/>
      <c r="H16" s="123"/>
      <c r="I16" s="123"/>
      <c r="J16" s="123"/>
      <c r="K16" s="123"/>
      <c r="L16" s="123"/>
      <c r="M16" s="123"/>
      <c r="N16" s="123"/>
      <c r="O16" s="123"/>
      <c r="P16" s="123"/>
    </row>
    <row r="17" spans="1:17" ht="20.100000000000001" customHeight="1" x14ac:dyDescent="0.25"/>
    <row r="18" spans="1:17" ht="20.100000000000001" customHeight="1" x14ac:dyDescent="0.25">
      <c r="A18" s="34"/>
      <c r="B18" s="34" t="s">
        <v>50</v>
      </c>
      <c r="C18" s="34"/>
      <c r="D18" s="34"/>
      <c r="E18" s="34"/>
      <c r="F18" s="34"/>
      <c r="G18" s="34"/>
      <c r="H18" s="34"/>
      <c r="I18" s="34"/>
      <c r="J18" s="34"/>
      <c r="K18" s="34"/>
      <c r="L18" s="34"/>
      <c r="M18" s="34"/>
      <c r="N18" s="34"/>
      <c r="O18" s="34"/>
      <c r="P18" s="34"/>
      <c r="Q18" s="34"/>
    </row>
    <row r="19" spans="1:17" ht="9.9499999999999993" customHeight="1" x14ac:dyDescent="0.25"/>
    <row r="20" spans="1:17" ht="93" customHeight="1" x14ac:dyDescent="0.25">
      <c r="B20" s="124" t="s">
        <v>189</v>
      </c>
      <c r="C20" s="124"/>
      <c r="D20" s="124"/>
      <c r="E20" s="124"/>
      <c r="F20" s="124"/>
      <c r="G20" s="124"/>
      <c r="H20" s="124"/>
      <c r="I20" s="124"/>
      <c r="J20" s="124"/>
      <c r="K20" s="124"/>
      <c r="L20" s="124"/>
      <c r="M20" s="124"/>
      <c r="N20" s="124"/>
      <c r="O20" s="124"/>
      <c r="P20" s="124"/>
    </row>
    <row r="21" spans="1:17" ht="20.100000000000001" customHeight="1" x14ac:dyDescent="0.25"/>
    <row r="22" spans="1:17" ht="20.100000000000001" customHeight="1" x14ac:dyDescent="0.25">
      <c r="A22" s="34"/>
      <c r="B22" s="34" t="s">
        <v>62</v>
      </c>
      <c r="C22" s="34"/>
      <c r="D22" s="34"/>
      <c r="E22" s="34"/>
      <c r="F22" s="34"/>
      <c r="G22" s="34"/>
      <c r="H22" s="34"/>
      <c r="I22" s="34"/>
      <c r="J22" s="34"/>
      <c r="K22" s="34"/>
      <c r="L22" s="34"/>
      <c r="M22" s="34"/>
      <c r="N22" s="34"/>
      <c r="O22" s="34"/>
      <c r="P22" s="34"/>
      <c r="Q22" s="34"/>
    </row>
    <row r="23" spans="1:17" s="13" customFormat="1" ht="9.9499999999999993" customHeight="1" x14ac:dyDescent="0.25"/>
    <row r="24" spans="1:17" s="13" customFormat="1" ht="20.100000000000001" customHeight="1" x14ac:dyDescent="0.25">
      <c r="B24" s="13" t="s">
        <v>170</v>
      </c>
    </row>
    <row r="25" spans="1:17" s="13" customFormat="1" ht="20.100000000000001" customHeight="1" x14ac:dyDescent="0.25">
      <c r="B25" s="39"/>
    </row>
    <row r="26" spans="1:17" s="13" customFormat="1" ht="20.100000000000001" customHeight="1" x14ac:dyDescent="0.25">
      <c r="B26" s="39"/>
    </row>
    <row r="27" spans="1:17" s="13" customFormat="1" ht="38.25" customHeight="1" x14ac:dyDescent="0.25">
      <c r="B27" s="124" t="s">
        <v>75</v>
      </c>
      <c r="C27" s="124"/>
      <c r="D27" s="124"/>
      <c r="E27" s="124"/>
      <c r="F27" s="124"/>
      <c r="G27" s="124"/>
      <c r="H27" s="124"/>
      <c r="I27" s="124"/>
      <c r="J27" s="124"/>
      <c r="K27" s="124"/>
      <c r="L27" s="124"/>
      <c r="M27" s="124"/>
      <c r="N27" s="124"/>
      <c r="O27" s="124"/>
      <c r="P27" s="124"/>
    </row>
    <row r="28" spans="1:17" s="13" customFormat="1" ht="20.100000000000001" customHeight="1" x14ac:dyDescent="0.25">
      <c r="B28" s="39"/>
    </row>
    <row r="29" spans="1:17" s="109" customFormat="1" ht="69" customHeight="1" x14ac:dyDescent="0.25">
      <c r="B29" s="144" t="s">
        <v>205</v>
      </c>
      <c r="C29" s="145"/>
      <c r="D29" s="145"/>
      <c r="E29" s="145"/>
      <c r="F29" s="145"/>
      <c r="G29" s="145"/>
      <c r="H29" s="145"/>
      <c r="I29" s="145"/>
      <c r="J29" s="145"/>
      <c r="K29" s="145"/>
      <c r="L29" s="145"/>
      <c r="M29" s="145"/>
      <c r="N29" s="145"/>
      <c r="O29" s="145"/>
      <c r="P29" s="145"/>
    </row>
    <row r="30" spans="1:17" s="109" customFormat="1" ht="13.5" customHeight="1" x14ac:dyDescent="0.25">
      <c r="B30" s="110"/>
      <c r="C30" s="111"/>
      <c r="D30" s="111"/>
      <c r="E30" s="111"/>
      <c r="F30" s="111"/>
      <c r="G30" s="111"/>
      <c r="H30" s="111"/>
      <c r="I30" s="111"/>
      <c r="J30" s="111"/>
      <c r="K30" s="111"/>
      <c r="L30" s="111"/>
      <c r="M30" s="111"/>
      <c r="N30" s="111"/>
      <c r="O30" s="111"/>
      <c r="P30" s="111"/>
    </row>
    <row r="31" spans="1:17" s="13" customFormat="1" ht="20.100000000000001" customHeight="1" x14ac:dyDescent="0.25">
      <c r="B31" s="134" t="s">
        <v>52</v>
      </c>
      <c r="C31" s="134"/>
      <c r="D31" s="134"/>
      <c r="E31" s="134"/>
      <c r="F31" s="134"/>
      <c r="G31" s="134"/>
      <c r="H31" s="134"/>
      <c r="I31" s="134"/>
      <c r="J31" s="134"/>
      <c r="K31" s="134"/>
      <c r="L31" s="134"/>
      <c r="M31" s="134"/>
      <c r="N31" s="134"/>
      <c r="O31" s="134"/>
      <c r="P31" s="134"/>
    </row>
    <row r="32" spans="1:17" s="13" customFormat="1" ht="99.95" customHeight="1" x14ac:dyDescent="0.25">
      <c r="B32" s="135"/>
      <c r="C32" s="136"/>
      <c r="D32" s="136"/>
      <c r="E32" s="136"/>
      <c r="F32" s="136"/>
      <c r="G32" s="136"/>
      <c r="H32" s="136"/>
      <c r="I32" s="136"/>
      <c r="J32" s="136"/>
      <c r="K32" s="136"/>
      <c r="L32" s="136"/>
      <c r="M32" s="136"/>
      <c r="N32" s="136"/>
      <c r="O32" s="136"/>
      <c r="P32" s="137"/>
    </row>
    <row r="33" spans="1:17" s="13" customFormat="1" ht="20.100000000000001" customHeight="1" x14ac:dyDescent="0.25"/>
    <row r="34" spans="1:17" s="13" customFormat="1" ht="20.100000000000001" customHeight="1" x14ac:dyDescent="0.25">
      <c r="B34" s="13" t="s">
        <v>91</v>
      </c>
      <c r="P34" s="43"/>
    </row>
    <row r="35" spans="1:17" s="13" customFormat="1" ht="20.100000000000001" customHeight="1" x14ac:dyDescent="0.25">
      <c r="B35" s="13" t="s">
        <v>92</v>
      </c>
      <c r="P35" s="43"/>
    </row>
    <row r="36" spans="1:17" s="13" customFormat="1" ht="20.100000000000001" customHeight="1" x14ac:dyDescent="0.25">
      <c r="B36" s="13" t="s">
        <v>93</v>
      </c>
      <c r="P36" s="43"/>
    </row>
    <row r="37" spans="1:17" s="13" customFormat="1" ht="20.100000000000001" customHeight="1" x14ac:dyDescent="0.25">
      <c r="B37" s="13" t="s">
        <v>94</v>
      </c>
      <c r="P37" s="44"/>
    </row>
    <row r="38" spans="1:17" s="13" customFormat="1" ht="20.100000000000001" customHeight="1" x14ac:dyDescent="0.25"/>
    <row r="39" spans="1:17" s="13" customFormat="1" ht="20.100000000000001" customHeight="1" x14ac:dyDescent="0.25">
      <c r="A39" s="34"/>
      <c r="B39" s="34" t="s">
        <v>43</v>
      </c>
      <c r="C39" s="34"/>
      <c r="D39" s="34"/>
      <c r="E39" s="34"/>
      <c r="F39" s="34"/>
      <c r="G39" s="34"/>
      <c r="H39" s="34"/>
      <c r="I39" s="34"/>
      <c r="J39" s="34"/>
      <c r="K39" s="34"/>
      <c r="L39" s="34"/>
      <c r="M39" s="34"/>
      <c r="N39" s="34"/>
      <c r="O39" s="34"/>
      <c r="P39" s="34"/>
      <c r="Q39" s="34"/>
    </row>
    <row r="40" spans="1:17" s="13" customFormat="1" ht="9.9499999999999993" customHeight="1" x14ac:dyDescent="0.25"/>
    <row r="41" spans="1:17" s="13" customFormat="1" ht="147.75" customHeight="1" x14ac:dyDescent="0.25">
      <c r="B41" s="124" t="s">
        <v>173</v>
      </c>
      <c r="C41" s="124"/>
      <c r="D41" s="124"/>
      <c r="E41" s="124"/>
      <c r="F41" s="124"/>
      <c r="G41" s="124"/>
      <c r="H41" s="124"/>
      <c r="I41" s="124"/>
      <c r="J41" s="124"/>
      <c r="K41" s="124"/>
      <c r="L41" s="124"/>
      <c r="M41" s="124"/>
      <c r="N41" s="124"/>
      <c r="O41" s="124"/>
      <c r="P41" s="124"/>
    </row>
    <row r="42" spans="1:17" s="13" customFormat="1" ht="33" customHeight="1" x14ac:dyDescent="0.25">
      <c r="B42" s="140" t="s">
        <v>204</v>
      </c>
      <c r="C42" s="140"/>
      <c r="D42" s="140"/>
      <c r="E42" s="140"/>
      <c r="F42" s="140"/>
      <c r="G42" s="140"/>
      <c r="H42" s="140"/>
      <c r="I42" s="140"/>
      <c r="J42" s="140"/>
      <c r="K42" s="140"/>
      <c r="L42" s="140"/>
      <c r="M42" s="140"/>
      <c r="N42" s="140"/>
      <c r="O42" s="140"/>
      <c r="P42" s="140"/>
    </row>
    <row r="43" spans="1:17" s="13" customFormat="1" ht="20.100000000000001" customHeight="1" x14ac:dyDescent="0.25"/>
    <row r="44" spans="1:17" s="13" customFormat="1" ht="20.100000000000001" customHeight="1" x14ac:dyDescent="0.25">
      <c r="A44" s="34"/>
      <c r="B44" s="34" t="s">
        <v>44</v>
      </c>
      <c r="C44" s="34"/>
      <c r="D44" s="34"/>
      <c r="E44" s="34"/>
      <c r="F44" s="34"/>
      <c r="G44" s="34"/>
      <c r="H44" s="34"/>
      <c r="I44" s="34"/>
      <c r="J44" s="34"/>
      <c r="K44" s="34"/>
      <c r="L44" s="34"/>
      <c r="M44" s="34"/>
      <c r="N44" s="34"/>
      <c r="O44" s="34"/>
      <c r="P44" s="34"/>
      <c r="Q44" s="34"/>
    </row>
    <row r="45" spans="1:17" s="13" customFormat="1" ht="9.9499999999999993" customHeight="1" x14ac:dyDescent="0.25"/>
    <row r="46" spans="1:17" s="13" customFormat="1" ht="20.100000000000001" customHeight="1" x14ac:dyDescent="0.25">
      <c r="B46" s="13" t="s">
        <v>45</v>
      </c>
    </row>
    <row r="47" spans="1:17" s="13" customFormat="1" ht="20.100000000000001" customHeight="1" x14ac:dyDescent="0.25"/>
    <row r="48" spans="1:17" s="13" customFormat="1" ht="219.75" customHeight="1" x14ac:dyDescent="0.25">
      <c r="B48" s="124" t="s">
        <v>194</v>
      </c>
      <c r="C48" s="124"/>
      <c r="D48" s="124"/>
      <c r="E48" s="124"/>
      <c r="F48" s="124"/>
      <c r="G48" s="124"/>
      <c r="H48" s="124"/>
      <c r="I48" s="124"/>
      <c r="J48" s="124"/>
      <c r="K48" s="124"/>
      <c r="L48" s="124"/>
      <c r="M48" s="124"/>
      <c r="N48" s="124"/>
      <c r="O48" s="124"/>
      <c r="P48" s="124"/>
    </row>
    <row r="49" spans="2:16" s="13" customFormat="1" ht="20.100000000000001" customHeight="1" x14ac:dyDescent="0.25"/>
    <row r="50" spans="2:16" s="13" customFormat="1" ht="20.100000000000001" customHeight="1" x14ac:dyDescent="0.25">
      <c r="B50" s="38"/>
      <c r="C50" s="38"/>
      <c r="D50" s="38"/>
      <c r="E50" s="38"/>
      <c r="F50" s="38"/>
      <c r="G50" s="38"/>
      <c r="H50" s="38"/>
      <c r="I50" s="38"/>
      <c r="J50" s="38"/>
      <c r="L50" s="139"/>
      <c r="M50" s="139"/>
      <c r="N50" s="139"/>
      <c r="O50" s="139"/>
      <c r="P50" s="139"/>
    </row>
    <row r="51" spans="2:16" s="13" customFormat="1" ht="20.100000000000001" customHeight="1" x14ac:dyDescent="0.25">
      <c r="B51" s="13" t="s">
        <v>58</v>
      </c>
      <c r="L51" s="13" t="s">
        <v>33</v>
      </c>
    </row>
    <row r="52" spans="2:16" s="13" customFormat="1" ht="20.100000000000001" customHeight="1" x14ac:dyDescent="0.25">
      <c r="B52" s="138"/>
      <c r="C52" s="138"/>
      <c r="D52" s="138"/>
      <c r="E52" s="138"/>
      <c r="F52" s="138"/>
      <c r="G52" s="138"/>
      <c r="H52" s="138"/>
      <c r="I52" s="138"/>
      <c r="J52" s="138"/>
      <c r="L52" s="138"/>
      <c r="M52" s="138"/>
      <c r="N52" s="138"/>
      <c r="O52" s="138"/>
      <c r="P52" s="138"/>
    </row>
    <row r="53" spans="2:16" s="13" customFormat="1" ht="20.100000000000001" customHeight="1" x14ac:dyDescent="0.25">
      <c r="B53" s="13" t="s">
        <v>59</v>
      </c>
      <c r="L53" s="13" t="s">
        <v>46</v>
      </c>
    </row>
    <row r="54" spans="2:16" x14ac:dyDescent="0.25"/>
    <row r="55" spans="2:16" hidden="1" x14ac:dyDescent="0.25"/>
    <row r="56" spans="2:16" hidden="1" x14ac:dyDescent="0.25"/>
    <row r="57" spans="2:16" hidden="1" x14ac:dyDescent="0.25"/>
    <row r="58" spans="2:16" hidden="1" x14ac:dyDescent="0.25"/>
    <row r="59" spans="2:16" hidden="1" x14ac:dyDescent="0.25"/>
    <row r="60" spans="2:16" hidden="1" x14ac:dyDescent="0.25"/>
    <row r="61" spans="2:16" hidden="1" x14ac:dyDescent="0.25"/>
    <row r="62" spans="2:16" hidden="1" x14ac:dyDescent="0.25"/>
    <row r="63" spans="2:16" hidden="1" x14ac:dyDescent="0.25"/>
    <row r="64" spans="2: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sheetData>
  <sheetProtection algorithmName="SHA-512" hashValue="c35HctGKFyX+Sqpdo1cbo4R4WW2SUVg/Rzv+ZwW8/jD6pCiSBGCl//tS34BDo1dOW6OoPG/KbV6uiwu77SGEfQ==" saltValue="gNOc+5W9q6awR53j0FrNIg==" spinCount="100000" sheet="1" objects="1" scenarios="1" selectLockedCells="1"/>
  <mergeCells count="18">
    <mergeCell ref="B42:P42"/>
    <mergeCell ref="B48:P48"/>
    <mergeCell ref="L50:P50"/>
    <mergeCell ref="B52:J52"/>
    <mergeCell ref="L52:P52"/>
    <mergeCell ref="B41:P41"/>
    <mergeCell ref="J2:P2"/>
    <mergeCell ref="L4:P4"/>
    <mergeCell ref="A7:Q7"/>
    <mergeCell ref="B12:D12"/>
    <mergeCell ref="F12:P12"/>
    <mergeCell ref="B14:P14"/>
    <mergeCell ref="B16:P16"/>
    <mergeCell ref="B20:P20"/>
    <mergeCell ref="B31:P31"/>
    <mergeCell ref="B32:P32"/>
    <mergeCell ref="B27:P27"/>
    <mergeCell ref="B29:P29"/>
  </mergeCells>
  <dataValidations count="4">
    <dataValidation type="date" operator="greaterThanOrEqual" allowBlank="1" showInputMessage="1" showErrorMessage="1" sqref="L50:P50">
      <formula1>36526</formula1>
    </dataValidation>
    <dataValidation operator="greaterThan" allowBlank="1" showInputMessage="1" showErrorMessage="1" sqref="B12:D12"/>
    <dataValidation type="whole" operator="greaterThanOrEqual" allowBlank="1" showInputMessage="1" showErrorMessage="1" sqref="P34:P36">
      <formula1>0</formula1>
    </dataValidation>
    <dataValidation type="date" operator="greaterThan" allowBlank="1" showInputMessage="1" showErrorMessage="1" sqref="P37">
      <formula1>36526</formula1>
    </dataValidation>
  </dataValidations>
  <pageMargins left="0.7" right="0.7" top="0.75" bottom="0.75" header="0.3" footer="0.3"/>
  <pageSetup scale="79" fitToHeight="2" orientation="portrait" r:id="rId1"/>
  <headerFooter>
    <oddFooter>Page &amp;P of &amp;N</oddFooter>
  </headerFooter>
  <rowBreaks count="2" manualBreakCount="2">
    <brk id="38" max="16" man="1"/>
    <brk id="54" max="16"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75"/>
  <sheetViews>
    <sheetView showGridLines="0" showRowColHeaders="0" zoomScale="90" zoomScaleNormal="90" workbookViewId="0">
      <pane ySplit="22" topLeftCell="A23" activePane="bottomLeft" state="frozen"/>
      <selection pane="bottomLeft" activeCell="B9" sqref="B9:C9"/>
    </sheetView>
  </sheetViews>
  <sheetFormatPr defaultColWidth="0" defaultRowHeight="15" zeroHeight="1" x14ac:dyDescent="0.25"/>
  <cols>
    <col min="1" max="1" width="0.85546875" customWidth="1"/>
    <col min="2" max="2" width="5.5703125" customWidth="1"/>
    <col min="3" max="3" width="14.5703125" customWidth="1"/>
    <col min="4" max="4" width="12.85546875" customWidth="1"/>
    <col min="5" max="5" width="11.42578125" customWidth="1"/>
    <col min="6" max="6" width="10.7109375" customWidth="1"/>
    <col min="7" max="7" width="11" customWidth="1"/>
    <col min="8" max="8" width="9.140625" customWidth="1"/>
    <col min="9" max="9" width="13.42578125" customWidth="1"/>
    <col min="10" max="10" width="9.140625" customWidth="1"/>
    <col min="11" max="11" width="10.5703125" customWidth="1"/>
    <col min="12" max="12" width="9.140625" customWidth="1"/>
    <col min="13" max="13" width="11.5703125" customWidth="1"/>
    <col min="14" max="14" width="10.85546875" customWidth="1"/>
    <col min="15" max="15" width="10.5703125" customWidth="1"/>
    <col min="16" max="16" width="12.85546875" hidden="1" customWidth="1"/>
    <col min="17" max="17" width="9.140625" customWidth="1"/>
    <col min="18" max="18" width="12.140625" customWidth="1"/>
    <col min="19" max="21" width="15.5703125" customWidth="1"/>
    <col min="22" max="22" width="14.7109375" customWidth="1"/>
    <col min="23" max="23" width="1.85546875" customWidth="1"/>
    <col min="24" max="16384" width="9.140625" hidden="1"/>
  </cols>
  <sheetData>
    <row r="1" spans="1:23" s="54" customFormat="1" ht="43.5" customHeight="1" x14ac:dyDescent="0.25">
      <c r="C1" s="55"/>
      <c r="D1" s="55"/>
      <c r="E1" s="55"/>
      <c r="V1" s="56"/>
      <c r="W1"/>
    </row>
    <row r="2" spans="1:23" s="60" customFormat="1" ht="21.75" customHeight="1" x14ac:dyDescent="0.25">
      <c r="A2" s="57"/>
      <c r="B2" s="57" t="s">
        <v>130</v>
      </c>
      <c r="C2" s="57"/>
      <c r="D2" s="57"/>
      <c r="E2" s="57"/>
      <c r="F2" s="57"/>
      <c r="G2" s="57"/>
      <c r="H2" s="57"/>
      <c r="I2" s="57"/>
      <c r="J2" s="57"/>
      <c r="K2" s="57"/>
      <c r="L2" s="57"/>
      <c r="M2" s="57"/>
      <c r="N2" s="57"/>
      <c r="O2" s="57"/>
      <c r="P2" s="57"/>
      <c r="Q2" s="58"/>
      <c r="R2" s="58"/>
      <c r="S2" s="58"/>
      <c r="T2" s="58"/>
      <c r="U2" s="58"/>
      <c r="V2" s="59" t="str">
        <f>DOC_ID_IVW_DISPLAY</f>
        <v>ID: AHP-132</v>
      </c>
      <c r="W2" s="58"/>
    </row>
    <row r="3" spans="1:23" ht="8.1" customHeight="1" x14ac:dyDescent="0.25">
      <c r="B3" s="68"/>
      <c r="C3" s="68"/>
      <c r="D3" s="68"/>
      <c r="E3" s="68"/>
      <c r="F3" s="68"/>
      <c r="G3" s="68"/>
      <c r="H3" s="68"/>
      <c r="I3" s="68"/>
      <c r="J3" s="68"/>
      <c r="K3" s="68"/>
      <c r="L3" s="68"/>
      <c r="M3" s="68"/>
      <c r="N3" s="68"/>
      <c r="O3" s="68"/>
      <c r="P3" s="68"/>
      <c r="Q3" s="68"/>
      <c r="R3" s="68"/>
      <c r="S3" s="68"/>
      <c r="T3" s="68"/>
      <c r="U3" s="68"/>
      <c r="V3" s="68"/>
    </row>
    <row r="4" spans="1:23" s="64" customFormat="1" ht="24" customHeight="1" x14ac:dyDescent="0.2">
      <c r="A4" s="61"/>
      <c r="B4" s="113" t="str">
        <f ca="1">HYPERLINK(CONFIG_LINK_TARGET,IVW_LINK_TEXT)</f>
        <v/>
      </c>
      <c r="C4" s="113"/>
      <c r="D4" s="113"/>
      <c r="E4" s="113"/>
      <c r="F4" s="113"/>
      <c r="G4" s="113"/>
      <c r="H4" s="113"/>
      <c r="I4" s="113"/>
      <c r="J4" s="113"/>
      <c r="K4" s="113"/>
      <c r="L4" s="62"/>
      <c r="M4" s="62"/>
      <c r="N4" s="62"/>
      <c r="O4" s="62"/>
      <c r="P4" s="62"/>
      <c r="Q4" s="62"/>
      <c r="R4" s="62"/>
      <c r="S4" s="62"/>
      <c r="T4" s="62"/>
      <c r="U4" s="62"/>
      <c r="V4" s="63"/>
      <c r="W4" s="63"/>
    </row>
    <row r="5" spans="1:23" ht="8.1" customHeight="1" x14ac:dyDescent="0.25">
      <c r="B5" s="68"/>
      <c r="C5" s="68"/>
      <c r="D5" s="68"/>
      <c r="E5" s="68"/>
      <c r="F5" s="68"/>
      <c r="G5" s="68"/>
      <c r="H5" s="68"/>
      <c r="I5" s="68"/>
      <c r="J5" s="68"/>
      <c r="K5" s="68"/>
      <c r="L5" s="68"/>
      <c r="M5" s="68"/>
      <c r="N5" s="68"/>
      <c r="O5" s="68"/>
      <c r="P5" s="68"/>
      <c r="Q5" s="68"/>
      <c r="R5" s="68"/>
      <c r="S5" s="68"/>
      <c r="T5" s="68"/>
      <c r="U5" s="68"/>
      <c r="V5" s="68"/>
    </row>
    <row r="6" spans="1:23" ht="20.100000000000001" customHeight="1" x14ac:dyDescent="0.25">
      <c r="B6" s="67" t="s">
        <v>127</v>
      </c>
      <c r="C6" s="67"/>
      <c r="D6" s="67"/>
      <c r="E6" s="67"/>
      <c r="F6" s="67"/>
      <c r="G6" s="67"/>
      <c r="H6" s="67"/>
      <c r="I6" s="67"/>
      <c r="J6" s="67"/>
      <c r="K6" s="67"/>
      <c r="L6" s="67"/>
      <c r="M6" s="67"/>
      <c r="N6" s="67"/>
      <c r="O6" s="67"/>
      <c r="P6" s="67"/>
      <c r="Q6" s="67"/>
      <c r="R6" s="67"/>
      <c r="S6" s="67"/>
      <c r="T6" s="67"/>
      <c r="U6" s="67"/>
      <c r="V6" s="67"/>
    </row>
    <row r="7" spans="1:23" ht="3.95" customHeight="1" x14ac:dyDescent="0.25">
      <c r="B7" s="68"/>
      <c r="C7" s="68"/>
      <c r="D7" s="68"/>
      <c r="E7" s="68"/>
      <c r="F7" s="68"/>
      <c r="G7" s="68"/>
      <c r="H7" s="68"/>
      <c r="I7" s="68"/>
      <c r="J7" s="68"/>
      <c r="K7" s="68"/>
      <c r="L7" s="68"/>
      <c r="M7" s="68"/>
      <c r="N7" s="68"/>
      <c r="O7" s="68"/>
      <c r="P7" s="68"/>
      <c r="Q7" s="68"/>
      <c r="R7" s="68"/>
      <c r="S7" s="68"/>
      <c r="T7" s="68"/>
      <c r="U7" s="68"/>
      <c r="V7" s="68"/>
    </row>
    <row r="8" spans="1:23" ht="20.100000000000001" customHeight="1" x14ac:dyDescent="0.25">
      <c r="B8" s="152" t="s">
        <v>129</v>
      </c>
      <c r="C8" s="152"/>
      <c r="D8" s="152" t="s">
        <v>128</v>
      </c>
      <c r="E8" s="152"/>
      <c r="F8" s="154" t="s">
        <v>25</v>
      </c>
      <c r="G8" s="154"/>
      <c r="H8" s="154"/>
      <c r="I8" s="154"/>
      <c r="J8" s="154"/>
      <c r="K8" s="154"/>
      <c r="L8" s="154"/>
      <c r="M8" s="154"/>
      <c r="N8" s="154"/>
      <c r="O8" s="154"/>
      <c r="P8" s="154"/>
      <c r="Q8" s="154"/>
      <c r="R8" s="154"/>
      <c r="S8" s="154"/>
      <c r="T8" s="154"/>
      <c r="U8" s="154"/>
      <c r="V8" s="154"/>
    </row>
    <row r="9" spans="1:23" ht="20.100000000000001" customHeight="1" x14ac:dyDescent="0.25">
      <c r="B9" s="153" t="s">
        <v>109</v>
      </c>
      <c r="C9" s="153"/>
      <c r="D9" s="156" t="str">
        <f ca="1">CURR_PROJECT_NO</f>
        <v/>
      </c>
      <c r="E9" s="156"/>
      <c r="F9" s="155" t="str">
        <f ca="1">CURR_PROJECT_NAME</f>
        <v/>
      </c>
      <c r="G9" s="155"/>
      <c r="H9" s="155"/>
      <c r="I9" s="155"/>
      <c r="J9" s="155"/>
      <c r="K9" s="155"/>
      <c r="L9" s="155"/>
      <c r="M9" s="155"/>
      <c r="N9" s="155"/>
      <c r="O9" s="155"/>
      <c r="P9" s="155"/>
      <c r="Q9" s="155"/>
      <c r="R9" s="155"/>
      <c r="S9" s="155"/>
      <c r="T9" s="155"/>
      <c r="U9" s="155"/>
      <c r="V9" s="155"/>
    </row>
    <row r="10" spans="1:23" ht="20.100000000000001" customHeight="1" x14ac:dyDescent="0.25">
      <c r="B10" s="68"/>
      <c r="C10" s="68"/>
      <c r="D10" s="68"/>
      <c r="E10" s="68"/>
      <c r="F10" s="68"/>
      <c r="G10" s="68"/>
      <c r="H10" s="68"/>
      <c r="I10" s="68"/>
      <c r="J10" s="68"/>
      <c r="K10" s="68"/>
      <c r="L10" s="68"/>
      <c r="M10" s="68"/>
      <c r="N10" s="68"/>
      <c r="O10" s="68"/>
      <c r="P10" s="68"/>
      <c r="Q10" s="68"/>
      <c r="R10" s="68"/>
      <c r="S10" s="68"/>
      <c r="T10" s="68"/>
      <c r="U10" s="68"/>
      <c r="V10" s="68"/>
    </row>
    <row r="11" spans="1:23" ht="20.100000000000001" customHeight="1" x14ac:dyDescent="0.25">
      <c r="B11" s="67" t="s">
        <v>131</v>
      </c>
      <c r="C11" s="67"/>
      <c r="D11" s="67"/>
      <c r="E11" s="67"/>
      <c r="F11" s="67"/>
      <c r="G11" s="67"/>
      <c r="H11" s="67"/>
      <c r="I11" s="67"/>
      <c r="J11" s="67"/>
      <c r="K11" s="67"/>
      <c r="L11" s="68"/>
      <c r="M11" s="67" t="s">
        <v>138</v>
      </c>
      <c r="N11" s="69"/>
      <c r="O11" s="69"/>
      <c r="P11" s="69"/>
      <c r="Q11" s="70"/>
      <c r="S11" s="103"/>
      <c r="T11" s="104"/>
      <c r="U11" s="104"/>
      <c r="V11" s="105"/>
    </row>
    <row r="12" spans="1:23" ht="3.95" customHeight="1" x14ac:dyDescent="0.25">
      <c r="B12" s="68"/>
      <c r="C12" s="68"/>
      <c r="D12" s="68"/>
      <c r="E12" s="68"/>
      <c r="F12" s="68"/>
      <c r="G12" s="68"/>
      <c r="H12" s="68"/>
      <c r="I12" s="64"/>
      <c r="J12" s="64"/>
      <c r="K12" s="64"/>
      <c r="L12" s="64"/>
      <c r="M12" s="64"/>
      <c r="N12" s="64"/>
      <c r="O12" s="64"/>
      <c r="P12" s="64"/>
      <c r="Q12" s="64"/>
      <c r="S12" s="106"/>
      <c r="T12" s="106"/>
      <c r="U12" s="106"/>
      <c r="V12" s="106"/>
    </row>
    <row r="13" spans="1:23" ht="20.100000000000001" customHeight="1" x14ac:dyDescent="0.25">
      <c r="A13" s="65"/>
      <c r="B13" s="71"/>
      <c r="C13" s="71"/>
      <c r="D13" s="160" t="s">
        <v>132</v>
      </c>
      <c r="E13" s="160"/>
      <c r="F13" s="160" t="s">
        <v>133</v>
      </c>
      <c r="G13" s="160"/>
      <c r="H13" s="68"/>
      <c r="I13" s="160" t="s">
        <v>163</v>
      </c>
      <c r="J13" s="160"/>
      <c r="K13" s="160"/>
      <c r="L13" s="68"/>
      <c r="M13" s="157" t="s">
        <v>139</v>
      </c>
      <c r="N13" s="157"/>
      <c r="O13" s="157"/>
      <c r="P13" s="157"/>
      <c r="Q13" s="157"/>
      <c r="S13" s="107"/>
      <c r="T13" s="108"/>
      <c r="U13" s="106"/>
      <c r="V13" s="106"/>
    </row>
    <row r="14" spans="1:23" ht="20.100000000000001" customHeight="1" x14ac:dyDescent="0.25">
      <c r="A14" s="64"/>
      <c r="B14" s="161" t="s">
        <v>134</v>
      </c>
      <c r="C14" s="161"/>
      <c r="D14" s="97" t="s">
        <v>135</v>
      </c>
      <c r="E14" s="97" t="s">
        <v>136</v>
      </c>
      <c r="F14" s="97" t="s">
        <v>135</v>
      </c>
      <c r="G14" s="97" t="s">
        <v>136</v>
      </c>
      <c r="H14" s="68"/>
      <c r="I14" s="68"/>
      <c r="J14" s="68"/>
      <c r="K14" s="68"/>
      <c r="L14" s="68"/>
      <c r="M14" s="157"/>
      <c r="N14" s="157"/>
      <c r="O14" s="157"/>
      <c r="P14" s="157"/>
      <c r="Q14" s="157"/>
      <c r="S14" s="159"/>
      <c r="T14" s="159"/>
      <c r="U14" s="159"/>
      <c r="V14" s="159"/>
    </row>
    <row r="15" spans="1:23" ht="20.100000000000001" customHeight="1" x14ac:dyDescent="0.25">
      <c r="A15" s="64"/>
      <c r="B15" s="148" t="str">
        <f>IF(APPLICATION_YEAR="","Select Application Year",VLOOKUP(APPLICATION_YEAR&amp;"_BUCKET_"&amp;(ROW()-ROW(OCCUPANCY_TARGET_BUCKET_1)+1),'$DB.LOOKUP'!K:L,2,FALSE))</f>
        <v>≤ 50%</v>
      </c>
      <c r="C15" s="148"/>
      <c r="D15" s="72"/>
      <c r="E15" s="73" t="str">
        <f>IF(D$18&gt;0,D15/D$18,"")</f>
        <v/>
      </c>
      <c r="F15" s="74">
        <f>COUNTIF($P$24:$P$73,ROW()-ROW(OCCUPANCY_TARGET_BUCKET_1)+1)</f>
        <v>0</v>
      </c>
      <c r="G15" s="73" t="str">
        <f>IF(F$18&gt;0,F15/F$18,"")</f>
        <v/>
      </c>
      <c r="H15" s="68"/>
      <c r="I15" s="63" t="s">
        <v>164</v>
      </c>
      <c r="J15" s="64"/>
      <c r="K15" s="95">
        <f>COUNTIF(O:O,"&lt;=.3")</f>
        <v>0</v>
      </c>
      <c r="L15" s="68"/>
      <c r="M15" s="158"/>
      <c r="N15" s="158"/>
      <c r="O15" s="158"/>
      <c r="P15" s="158"/>
      <c r="Q15" s="158"/>
      <c r="S15" s="107"/>
      <c r="T15" s="106"/>
      <c r="U15" s="106"/>
      <c r="V15" s="106"/>
    </row>
    <row r="16" spans="1:23" ht="20.100000000000001" customHeight="1" x14ac:dyDescent="0.25">
      <c r="A16" s="64"/>
      <c r="B16" s="148" t="str">
        <f>IF(APPLICATION_YEAR="","Select Application Year",VLOOKUP(APPLICATION_YEAR&amp;"_BUCKET_"&amp;(ROW()-ROW(OCCUPANCY_TARGET_BUCKET_1)+1),'$DB.LOOKUP'!K:L,2,FALSE))</f>
        <v>&gt; 50% and ≤ 60%</v>
      </c>
      <c r="C16" s="148"/>
      <c r="D16" s="72"/>
      <c r="E16" s="73" t="str">
        <f>IF(D$18&gt;0,D16/D$18,"")</f>
        <v/>
      </c>
      <c r="F16" s="74">
        <f>COUNTIF($P$24:$P$73,ROW()-ROW(OCCUPANCY_TARGET_BUCKET_1)+1)</f>
        <v>0</v>
      </c>
      <c r="G16" s="73" t="str">
        <f>IF(F$18&gt;0,F16/F$18,"")</f>
        <v/>
      </c>
      <c r="H16" s="68"/>
      <c r="I16" s="68"/>
      <c r="J16" s="68"/>
      <c r="K16" s="68"/>
      <c r="L16" s="68"/>
      <c r="M16" s="68"/>
      <c r="N16" s="68"/>
      <c r="O16" s="68"/>
      <c r="P16" s="68"/>
      <c r="Q16" s="68"/>
      <c r="R16" s="64"/>
      <c r="S16" s="159"/>
      <c r="T16" s="159"/>
      <c r="U16" s="159"/>
      <c r="V16" s="159"/>
    </row>
    <row r="17" spans="1:22" ht="20.100000000000001" customHeight="1" x14ac:dyDescent="0.25">
      <c r="A17" s="64"/>
      <c r="B17" s="148" t="str">
        <f>IF(APPLICATION_YEAR="","Select Application Year",VLOOKUP(APPLICATION_YEAR&amp;"_BUCKET_"&amp;(ROW()-ROW(OCCUPANCY_TARGET_BUCKET_1)+1),'$DB.LOOKUP'!K:L,2,FALSE))</f>
        <v>&gt; 60% and ≤ 80%</v>
      </c>
      <c r="C17" s="148"/>
      <c r="D17" s="72"/>
      <c r="E17" s="73" t="str">
        <f>IF(D$18&gt;0,D17/D$18,"")</f>
        <v/>
      </c>
      <c r="F17" s="74">
        <f>COUNTIF($P$24:$P$73,ROW()-ROW(OCCUPANCY_TARGET_BUCKET_1)+1)</f>
        <v>0</v>
      </c>
      <c r="G17" s="73" t="str">
        <f>IF(F$18&gt;0,F17/F$18,"")</f>
        <v/>
      </c>
      <c r="H17" s="68"/>
      <c r="I17" s="68"/>
      <c r="J17" s="68"/>
      <c r="K17" s="68"/>
      <c r="L17" s="68"/>
      <c r="M17" s="68"/>
      <c r="N17" s="68"/>
      <c r="O17" s="68"/>
      <c r="P17" s="68"/>
      <c r="Q17" s="68"/>
    </row>
    <row r="18" spans="1:22" ht="20.100000000000001" customHeight="1" x14ac:dyDescent="0.25">
      <c r="A18" s="64"/>
      <c r="B18" s="66"/>
      <c r="C18" s="75" t="s">
        <v>137</v>
      </c>
      <c r="D18" s="76">
        <f>SUM(D15:D17)</f>
        <v>0</v>
      </c>
      <c r="E18" s="77">
        <f>SUM(E15:E17)</f>
        <v>0</v>
      </c>
      <c r="F18" s="78">
        <f>SUM(F15:F17)</f>
        <v>0</v>
      </c>
      <c r="G18" s="77">
        <f>SUM(G15:G17)</f>
        <v>0</v>
      </c>
      <c r="H18" s="68"/>
      <c r="I18" s="93"/>
      <c r="J18" s="68"/>
      <c r="K18" s="68"/>
      <c r="L18" s="68"/>
      <c r="M18" s="68"/>
      <c r="N18" s="68"/>
      <c r="O18" s="68"/>
      <c r="P18" s="68"/>
      <c r="Q18" s="68"/>
      <c r="T18" s="64"/>
      <c r="V18" s="64"/>
    </row>
    <row r="19" spans="1:22" ht="20.100000000000001" customHeight="1" x14ac:dyDescent="0.25">
      <c r="B19" s="68"/>
      <c r="C19" s="68"/>
      <c r="D19" s="68"/>
      <c r="E19" s="68"/>
      <c r="F19" s="68"/>
      <c r="G19" s="68"/>
      <c r="H19" s="68"/>
      <c r="I19" s="68"/>
      <c r="J19" s="68"/>
      <c r="K19" s="68"/>
      <c r="L19" s="68"/>
      <c r="M19" s="68"/>
      <c r="N19" s="68"/>
      <c r="O19" s="68"/>
      <c r="P19" s="68"/>
      <c r="Q19" s="68"/>
      <c r="R19" s="68"/>
      <c r="S19" s="68"/>
      <c r="T19" s="68"/>
      <c r="U19" s="68"/>
      <c r="V19" s="68"/>
    </row>
    <row r="20" spans="1:22" ht="20.100000000000001" customHeight="1" x14ac:dyDescent="0.25">
      <c r="B20" s="149" t="s">
        <v>140</v>
      </c>
      <c r="C20" s="149"/>
      <c r="D20" s="149"/>
      <c r="E20" s="149"/>
      <c r="F20" s="149"/>
      <c r="G20" s="149"/>
      <c r="H20" s="149"/>
      <c r="I20" s="149"/>
      <c r="J20" s="149"/>
      <c r="K20" s="149"/>
      <c r="L20" s="149"/>
      <c r="M20" s="149"/>
      <c r="N20" s="149"/>
      <c r="O20" s="149"/>
      <c r="P20" s="149"/>
      <c r="Q20" s="149"/>
      <c r="R20" s="149"/>
      <c r="S20" s="149"/>
      <c r="T20" s="149"/>
      <c r="U20" s="149"/>
      <c r="V20" s="149"/>
    </row>
    <row r="21" spans="1:22" ht="3.95" customHeight="1" x14ac:dyDescent="0.25">
      <c r="B21" s="68"/>
      <c r="C21" s="68"/>
      <c r="D21" s="68"/>
      <c r="E21" s="68"/>
      <c r="F21" s="68"/>
      <c r="G21" s="68"/>
      <c r="H21" s="68"/>
      <c r="I21" s="68"/>
      <c r="J21" s="68"/>
      <c r="K21" s="68"/>
      <c r="L21" s="68"/>
      <c r="M21" s="68"/>
      <c r="N21" s="68"/>
      <c r="O21" s="68"/>
      <c r="P21" s="68"/>
      <c r="Q21" s="68"/>
      <c r="R21" s="68"/>
      <c r="S21" s="68"/>
      <c r="T21" s="68"/>
      <c r="U21" s="68"/>
      <c r="V21" s="68"/>
    </row>
    <row r="22" spans="1:22" ht="43.5" customHeight="1" x14ac:dyDescent="0.25">
      <c r="B22" s="79" t="s">
        <v>141</v>
      </c>
      <c r="C22" s="80" t="s">
        <v>142</v>
      </c>
      <c r="D22" s="80" t="s">
        <v>143</v>
      </c>
      <c r="E22" s="150" t="s">
        <v>144</v>
      </c>
      <c r="F22" s="150"/>
      <c r="G22" s="150" t="s">
        <v>145</v>
      </c>
      <c r="H22" s="150"/>
      <c r="I22" s="81" t="s">
        <v>146</v>
      </c>
      <c r="J22" s="81" t="s">
        <v>147</v>
      </c>
      <c r="K22" s="81" t="s">
        <v>148</v>
      </c>
      <c r="L22" s="81" t="s">
        <v>149</v>
      </c>
      <c r="M22" s="81" t="s">
        <v>150</v>
      </c>
      <c r="N22" s="81" t="s">
        <v>151</v>
      </c>
      <c r="O22" s="81" t="s">
        <v>152</v>
      </c>
      <c r="P22" s="81" t="s">
        <v>162</v>
      </c>
      <c r="Q22" s="81" t="s">
        <v>153</v>
      </c>
      <c r="R22" s="81" t="s">
        <v>154</v>
      </c>
      <c r="S22" s="81" t="s">
        <v>155</v>
      </c>
      <c r="T22" s="81" t="s">
        <v>156</v>
      </c>
      <c r="U22" s="81" t="s">
        <v>157</v>
      </c>
      <c r="V22" s="81" t="s">
        <v>158</v>
      </c>
    </row>
    <row r="23" spans="1:22" ht="20.100000000000001" customHeight="1" x14ac:dyDescent="0.25">
      <c r="B23" s="82"/>
      <c r="C23" s="83" t="s">
        <v>159</v>
      </c>
      <c r="D23" s="83" t="s">
        <v>160</v>
      </c>
      <c r="E23" s="151" t="s">
        <v>161</v>
      </c>
      <c r="F23" s="151"/>
      <c r="G23" s="151" t="s">
        <v>145</v>
      </c>
      <c r="H23" s="151"/>
      <c r="I23" s="85">
        <v>42005</v>
      </c>
      <c r="J23" s="84">
        <v>3</v>
      </c>
      <c r="K23" s="86">
        <v>15000</v>
      </c>
      <c r="L23" s="84">
        <v>5</v>
      </c>
      <c r="M23" s="86">
        <v>25000</v>
      </c>
      <c r="N23" s="86">
        <v>30000</v>
      </c>
      <c r="O23" s="87">
        <f>M23/(N23*2)</f>
        <v>0.41666666666666669</v>
      </c>
      <c r="P23" s="87"/>
      <c r="Q23" s="84" t="s">
        <v>54</v>
      </c>
      <c r="R23" s="84" t="s">
        <v>54</v>
      </c>
      <c r="S23" s="84" t="s">
        <v>55</v>
      </c>
      <c r="T23" s="84" t="s">
        <v>55</v>
      </c>
      <c r="U23" s="84"/>
      <c r="V23" s="84"/>
    </row>
    <row r="24" spans="1:22" ht="20.100000000000001" customHeight="1" x14ac:dyDescent="0.25">
      <c r="B24" s="88">
        <f t="shared" ref="B24:B73" si="0">ROW()-ROW(UNIT_DETAILS_START_ID)+1</f>
        <v>1</v>
      </c>
      <c r="C24" s="89"/>
      <c r="D24" s="89"/>
      <c r="E24" s="146"/>
      <c r="F24" s="147"/>
      <c r="G24" s="146"/>
      <c r="H24" s="147"/>
      <c r="I24" s="98"/>
      <c r="J24" s="90"/>
      <c r="K24" s="91"/>
      <c r="L24" s="90"/>
      <c r="M24" s="91"/>
      <c r="N24" s="91"/>
      <c r="O24" s="92" t="str">
        <f>IF(AND(M24&lt;&gt;"",M24&gt;0,N24&lt;&gt;"",N24&gt;0),M24/(N24*2),"")</f>
        <v/>
      </c>
      <c r="P24" s="96" t="str">
        <f t="shared" ref="P24:P43" si="1">IF(O24&lt;&gt;"",MATCH(ROUNDUP(O24,2),IF(APPLICATION_YEAR="Pre-2014",PRE_2014_BRACKET_MIN_VALUES,POST_2014_BRACKET_MIN_VALUES),1),"")</f>
        <v/>
      </c>
      <c r="Q24" s="94"/>
      <c r="R24" s="94"/>
      <c r="S24" s="94"/>
      <c r="T24" s="94"/>
      <c r="U24" s="91"/>
      <c r="V24" s="91"/>
    </row>
    <row r="25" spans="1:22" ht="20.100000000000001" customHeight="1" x14ac:dyDescent="0.25">
      <c r="B25" s="88">
        <f t="shared" si="0"/>
        <v>2</v>
      </c>
      <c r="C25" s="89"/>
      <c r="D25" s="89"/>
      <c r="E25" s="146"/>
      <c r="F25" s="147"/>
      <c r="G25" s="146"/>
      <c r="H25" s="147"/>
      <c r="I25" s="98"/>
      <c r="J25" s="90"/>
      <c r="K25" s="91"/>
      <c r="L25" s="90"/>
      <c r="M25" s="91"/>
      <c r="N25" s="91"/>
      <c r="O25" s="92" t="str">
        <f t="shared" ref="O25:O43" si="2">IF(AND(M25&lt;&gt;"",M25&gt;0,N25&lt;&gt;"",N25&gt;0),M25/(N25*2),"")</f>
        <v/>
      </c>
      <c r="P25" s="96" t="str">
        <f t="shared" si="1"/>
        <v/>
      </c>
      <c r="Q25" s="94"/>
      <c r="R25" s="94"/>
      <c r="S25" s="94"/>
      <c r="T25" s="94"/>
      <c r="U25" s="91"/>
      <c r="V25" s="91"/>
    </row>
    <row r="26" spans="1:22" ht="20.100000000000001" customHeight="1" x14ac:dyDescent="0.25">
      <c r="B26" s="88">
        <f t="shared" si="0"/>
        <v>3</v>
      </c>
      <c r="C26" s="89"/>
      <c r="D26" s="89"/>
      <c r="E26" s="146"/>
      <c r="F26" s="147"/>
      <c r="G26" s="146"/>
      <c r="H26" s="147"/>
      <c r="I26" s="98"/>
      <c r="J26" s="90"/>
      <c r="K26" s="91"/>
      <c r="L26" s="90"/>
      <c r="M26" s="91"/>
      <c r="N26" s="91"/>
      <c r="O26" s="92" t="str">
        <f t="shared" si="2"/>
        <v/>
      </c>
      <c r="P26" s="96" t="str">
        <f t="shared" si="1"/>
        <v/>
      </c>
      <c r="Q26" s="94"/>
      <c r="R26" s="94"/>
      <c r="S26" s="94"/>
      <c r="T26" s="94"/>
      <c r="U26" s="91"/>
      <c r="V26" s="91"/>
    </row>
    <row r="27" spans="1:22" ht="20.100000000000001" customHeight="1" x14ac:dyDescent="0.25">
      <c r="B27" s="88">
        <f t="shared" si="0"/>
        <v>4</v>
      </c>
      <c r="C27" s="89"/>
      <c r="D27" s="89"/>
      <c r="E27" s="146"/>
      <c r="F27" s="147"/>
      <c r="G27" s="146"/>
      <c r="H27" s="147"/>
      <c r="I27" s="98"/>
      <c r="J27" s="90"/>
      <c r="K27" s="91"/>
      <c r="L27" s="90"/>
      <c r="M27" s="91"/>
      <c r="N27" s="91"/>
      <c r="O27" s="92" t="str">
        <f t="shared" si="2"/>
        <v/>
      </c>
      <c r="P27" s="96" t="str">
        <f t="shared" si="1"/>
        <v/>
      </c>
      <c r="Q27" s="94"/>
      <c r="R27" s="94"/>
      <c r="S27" s="94"/>
      <c r="T27" s="94"/>
      <c r="U27" s="91"/>
      <c r="V27" s="91"/>
    </row>
    <row r="28" spans="1:22" ht="20.100000000000001" customHeight="1" x14ac:dyDescent="0.25">
      <c r="B28" s="88">
        <f t="shared" si="0"/>
        <v>5</v>
      </c>
      <c r="C28" s="89"/>
      <c r="D28" s="89"/>
      <c r="E28" s="146"/>
      <c r="F28" s="147"/>
      <c r="G28" s="146"/>
      <c r="H28" s="147"/>
      <c r="I28" s="98"/>
      <c r="J28" s="90"/>
      <c r="K28" s="91"/>
      <c r="L28" s="90"/>
      <c r="M28" s="91"/>
      <c r="N28" s="91"/>
      <c r="O28" s="92" t="str">
        <f t="shared" si="2"/>
        <v/>
      </c>
      <c r="P28" s="96" t="str">
        <f t="shared" si="1"/>
        <v/>
      </c>
      <c r="Q28" s="94"/>
      <c r="R28" s="94"/>
      <c r="S28" s="94"/>
      <c r="T28" s="94"/>
      <c r="U28" s="91"/>
      <c r="V28" s="91"/>
    </row>
    <row r="29" spans="1:22" ht="20.100000000000001" customHeight="1" x14ac:dyDescent="0.25">
      <c r="B29" s="88">
        <f t="shared" si="0"/>
        <v>6</v>
      </c>
      <c r="C29" s="89"/>
      <c r="D29" s="89"/>
      <c r="E29" s="146"/>
      <c r="F29" s="147"/>
      <c r="G29" s="146"/>
      <c r="H29" s="147"/>
      <c r="I29" s="98"/>
      <c r="J29" s="90"/>
      <c r="K29" s="91"/>
      <c r="L29" s="90"/>
      <c r="M29" s="91"/>
      <c r="N29" s="91"/>
      <c r="O29" s="92" t="str">
        <f t="shared" si="2"/>
        <v/>
      </c>
      <c r="P29" s="96" t="str">
        <f t="shared" si="1"/>
        <v/>
      </c>
      <c r="Q29" s="94"/>
      <c r="R29" s="94"/>
      <c r="S29" s="94"/>
      <c r="T29" s="94"/>
      <c r="U29" s="91"/>
      <c r="V29" s="91"/>
    </row>
    <row r="30" spans="1:22" ht="20.100000000000001" customHeight="1" x14ac:dyDescent="0.25">
      <c r="B30" s="88">
        <f t="shared" si="0"/>
        <v>7</v>
      </c>
      <c r="C30" s="89"/>
      <c r="D30" s="89"/>
      <c r="E30" s="146"/>
      <c r="F30" s="147"/>
      <c r="G30" s="146"/>
      <c r="H30" s="147"/>
      <c r="I30" s="98"/>
      <c r="J30" s="90"/>
      <c r="K30" s="91"/>
      <c r="L30" s="90"/>
      <c r="M30" s="91"/>
      <c r="N30" s="91"/>
      <c r="O30" s="92" t="str">
        <f t="shared" si="2"/>
        <v/>
      </c>
      <c r="P30" s="96" t="str">
        <f t="shared" si="1"/>
        <v/>
      </c>
      <c r="Q30" s="94"/>
      <c r="R30" s="94"/>
      <c r="S30" s="94"/>
      <c r="T30" s="94"/>
      <c r="U30" s="91"/>
      <c r="V30" s="91"/>
    </row>
    <row r="31" spans="1:22" ht="20.100000000000001" customHeight="1" x14ac:dyDescent="0.25">
      <c r="B31" s="88">
        <f t="shared" si="0"/>
        <v>8</v>
      </c>
      <c r="C31" s="89"/>
      <c r="D31" s="89"/>
      <c r="E31" s="146"/>
      <c r="F31" s="147"/>
      <c r="G31" s="146"/>
      <c r="H31" s="147"/>
      <c r="I31" s="98"/>
      <c r="J31" s="90"/>
      <c r="K31" s="91"/>
      <c r="L31" s="90"/>
      <c r="M31" s="91"/>
      <c r="N31" s="91"/>
      <c r="O31" s="92" t="str">
        <f t="shared" si="2"/>
        <v/>
      </c>
      <c r="P31" s="96" t="str">
        <f t="shared" si="1"/>
        <v/>
      </c>
      <c r="Q31" s="94"/>
      <c r="R31" s="94"/>
      <c r="S31" s="94"/>
      <c r="T31" s="94"/>
      <c r="U31" s="91"/>
      <c r="V31" s="91"/>
    </row>
    <row r="32" spans="1:22" ht="20.100000000000001" customHeight="1" x14ac:dyDescent="0.25">
      <c r="B32" s="88">
        <f t="shared" si="0"/>
        <v>9</v>
      </c>
      <c r="C32" s="89"/>
      <c r="D32" s="89"/>
      <c r="E32" s="146"/>
      <c r="F32" s="147"/>
      <c r="G32" s="146"/>
      <c r="H32" s="147"/>
      <c r="I32" s="98"/>
      <c r="J32" s="90"/>
      <c r="K32" s="91"/>
      <c r="L32" s="90"/>
      <c r="M32" s="91"/>
      <c r="N32" s="91"/>
      <c r="O32" s="92" t="str">
        <f t="shared" si="2"/>
        <v/>
      </c>
      <c r="P32" s="96" t="str">
        <f t="shared" si="1"/>
        <v/>
      </c>
      <c r="Q32" s="94"/>
      <c r="R32" s="94"/>
      <c r="S32" s="94"/>
      <c r="T32" s="94"/>
      <c r="U32" s="91"/>
      <c r="V32" s="91"/>
    </row>
    <row r="33" spans="2:22" ht="20.100000000000001" customHeight="1" x14ac:dyDescent="0.25">
      <c r="B33" s="88">
        <f t="shared" si="0"/>
        <v>10</v>
      </c>
      <c r="C33" s="89"/>
      <c r="D33" s="89"/>
      <c r="E33" s="146"/>
      <c r="F33" s="147"/>
      <c r="G33" s="146"/>
      <c r="H33" s="147"/>
      <c r="I33" s="98"/>
      <c r="J33" s="90"/>
      <c r="K33" s="91"/>
      <c r="L33" s="90"/>
      <c r="M33" s="91"/>
      <c r="N33" s="91"/>
      <c r="O33" s="92" t="str">
        <f t="shared" si="2"/>
        <v/>
      </c>
      <c r="P33" s="96" t="str">
        <f t="shared" si="1"/>
        <v/>
      </c>
      <c r="Q33" s="94"/>
      <c r="R33" s="94"/>
      <c r="S33" s="94"/>
      <c r="T33" s="94"/>
      <c r="U33" s="91"/>
      <c r="V33" s="91"/>
    </row>
    <row r="34" spans="2:22" ht="20.100000000000001" customHeight="1" x14ac:dyDescent="0.25">
      <c r="B34" s="88">
        <f t="shared" si="0"/>
        <v>11</v>
      </c>
      <c r="C34" s="89"/>
      <c r="D34" s="89"/>
      <c r="E34" s="146"/>
      <c r="F34" s="147"/>
      <c r="G34" s="146"/>
      <c r="H34" s="147"/>
      <c r="I34" s="98"/>
      <c r="J34" s="90"/>
      <c r="K34" s="91"/>
      <c r="L34" s="90"/>
      <c r="M34" s="91"/>
      <c r="N34" s="91"/>
      <c r="O34" s="92" t="str">
        <f t="shared" si="2"/>
        <v/>
      </c>
      <c r="P34" s="96" t="str">
        <f t="shared" si="1"/>
        <v/>
      </c>
      <c r="Q34" s="94"/>
      <c r="R34" s="94"/>
      <c r="S34" s="94"/>
      <c r="T34" s="94"/>
      <c r="U34" s="91"/>
      <c r="V34" s="91"/>
    </row>
    <row r="35" spans="2:22" ht="20.100000000000001" customHeight="1" x14ac:dyDescent="0.25">
      <c r="B35" s="88">
        <f t="shared" si="0"/>
        <v>12</v>
      </c>
      <c r="C35" s="89"/>
      <c r="D35" s="89"/>
      <c r="E35" s="146"/>
      <c r="F35" s="147"/>
      <c r="G35" s="146"/>
      <c r="H35" s="147"/>
      <c r="I35" s="98"/>
      <c r="J35" s="90"/>
      <c r="K35" s="91"/>
      <c r="L35" s="90"/>
      <c r="M35" s="91"/>
      <c r="N35" s="91"/>
      <c r="O35" s="92" t="str">
        <f t="shared" si="2"/>
        <v/>
      </c>
      <c r="P35" s="96" t="str">
        <f t="shared" si="1"/>
        <v/>
      </c>
      <c r="Q35" s="94"/>
      <c r="R35" s="94"/>
      <c r="S35" s="94"/>
      <c r="T35" s="94"/>
      <c r="U35" s="91"/>
      <c r="V35" s="91"/>
    </row>
    <row r="36" spans="2:22" ht="20.100000000000001" customHeight="1" x14ac:dyDescent="0.25">
      <c r="B36" s="88">
        <f t="shared" si="0"/>
        <v>13</v>
      </c>
      <c r="C36" s="89"/>
      <c r="D36" s="89"/>
      <c r="E36" s="146"/>
      <c r="F36" s="147"/>
      <c r="G36" s="146"/>
      <c r="H36" s="147"/>
      <c r="I36" s="98"/>
      <c r="J36" s="90"/>
      <c r="K36" s="91"/>
      <c r="L36" s="90"/>
      <c r="M36" s="91"/>
      <c r="N36" s="91"/>
      <c r="O36" s="92" t="str">
        <f t="shared" si="2"/>
        <v/>
      </c>
      <c r="P36" s="96" t="str">
        <f t="shared" si="1"/>
        <v/>
      </c>
      <c r="Q36" s="94"/>
      <c r="R36" s="94"/>
      <c r="S36" s="94"/>
      <c r="T36" s="94"/>
      <c r="U36" s="91"/>
      <c r="V36" s="91"/>
    </row>
    <row r="37" spans="2:22" ht="20.100000000000001" customHeight="1" x14ac:dyDescent="0.25">
      <c r="B37" s="88">
        <f t="shared" si="0"/>
        <v>14</v>
      </c>
      <c r="C37" s="89"/>
      <c r="D37" s="89"/>
      <c r="E37" s="146"/>
      <c r="F37" s="147"/>
      <c r="G37" s="146"/>
      <c r="H37" s="147"/>
      <c r="I37" s="98"/>
      <c r="J37" s="90"/>
      <c r="K37" s="91"/>
      <c r="L37" s="90"/>
      <c r="M37" s="91"/>
      <c r="N37" s="91"/>
      <c r="O37" s="92" t="str">
        <f t="shared" si="2"/>
        <v/>
      </c>
      <c r="P37" s="96" t="str">
        <f t="shared" si="1"/>
        <v/>
      </c>
      <c r="Q37" s="94"/>
      <c r="R37" s="94"/>
      <c r="S37" s="94"/>
      <c r="T37" s="94"/>
      <c r="U37" s="91"/>
      <c r="V37" s="91"/>
    </row>
    <row r="38" spans="2:22" ht="20.100000000000001" customHeight="1" x14ac:dyDescent="0.25">
      <c r="B38" s="88">
        <f t="shared" si="0"/>
        <v>15</v>
      </c>
      <c r="C38" s="89"/>
      <c r="D38" s="89"/>
      <c r="E38" s="146"/>
      <c r="F38" s="147"/>
      <c r="G38" s="146"/>
      <c r="H38" s="147"/>
      <c r="I38" s="98"/>
      <c r="J38" s="90"/>
      <c r="K38" s="91"/>
      <c r="L38" s="90"/>
      <c r="M38" s="91"/>
      <c r="N38" s="91"/>
      <c r="O38" s="92" t="str">
        <f t="shared" si="2"/>
        <v/>
      </c>
      <c r="P38" s="96" t="str">
        <f t="shared" si="1"/>
        <v/>
      </c>
      <c r="Q38" s="94"/>
      <c r="R38" s="94"/>
      <c r="S38" s="94"/>
      <c r="T38" s="94"/>
      <c r="U38" s="91"/>
      <c r="V38" s="91"/>
    </row>
    <row r="39" spans="2:22" ht="20.100000000000001" customHeight="1" x14ac:dyDescent="0.25">
      <c r="B39" s="88">
        <f t="shared" si="0"/>
        <v>16</v>
      </c>
      <c r="C39" s="89"/>
      <c r="D39" s="89"/>
      <c r="E39" s="146"/>
      <c r="F39" s="147"/>
      <c r="G39" s="146"/>
      <c r="H39" s="147"/>
      <c r="I39" s="98"/>
      <c r="J39" s="90"/>
      <c r="K39" s="91"/>
      <c r="L39" s="90"/>
      <c r="M39" s="91"/>
      <c r="N39" s="91"/>
      <c r="O39" s="92" t="str">
        <f t="shared" si="2"/>
        <v/>
      </c>
      <c r="P39" s="96" t="str">
        <f t="shared" si="1"/>
        <v/>
      </c>
      <c r="Q39" s="94"/>
      <c r="R39" s="94"/>
      <c r="S39" s="94"/>
      <c r="T39" s="94"/>
      <c r="U39" s="91"/>
      <c r="V39" s="91"/>
    </row>
    <row r="40" spans="2:22" ht="20.100000000000001" customHeight="1" x14ac:dyDescent="0.25">
      <c r="B40" s="88">
        <f t="shared" si="0"/>
        <v>17</v>
      </c>
      <c r="C40" s="89"/>
      <c r="D40" s="89"/>
      <c r="E40" s="146"/>
      <c r="F40" s="147"/>
      <c r="G40" s="146"/>
      <c r="H40" s="147"/>
      <c r="I40" s="98"/>
      <c r="J40" s="90"/>
      <c r="K40" s="91"/>
      <c r="L40" s="90"/>
      <c r="M40" s="91"/>
      <c r="N40" s="91"/>
      <c r="O40" s="92" t="str">
        <f t="shared" si="2"/>
        <v/>
      </c>
      <c r="P40" s="96" t="str">
        <f t="shared" si="1"/>
        <v/>
      </c>
      <c r="Q40" s="94"/>
      <c r="R40" s="94"/>
      <c r="S40" s="94"/>
      <c r="T40" s="94"/>
      <c r="U40" s="91"/>
      <c r="V40" s="91"/>
    </row>
    <row r="41" spans="2:22" ht="20.100000000000001" customHeight="1" x14ac:dyDescent="0.25">
      <c r="B41" s="88">
        <f t="shared" si="0"/>
        <v>18</v>
      </c>
      <c r="C41" s="89"/>
      <c r="D41" s="89"/>
      <c r="E41" s="146"/>
      <c r="F41" s="147"/>
      <c r="G41" s="146"/>
      <c r="H41" s="147"/>
      <c r="I41" s="98"/>
      <c r="J41" s="90"/>
      <c r="K41" s="91"/>
      <c r="L41" s="90"/>
      <c r="M41" s="91"/>
      <c r="N41" s="91"/>
      <c r="O41" s="92" t="str">
        <f t="shared" si="2"/>
        <v/>
      </c>
      <c r="P41" s="96" t="str">
        <f t="shared" si="1"/>
        <v/>
      </c>
      <c r="Q41" s="94"/>
      <c r="R41" s="94"/>
      <c r="S41" s="94"/>
      <c r="T41" s="94"/>
      <c r="U41" s="91"/>
      <c r="V41" s="91"/>
    </row>
    <row r="42" spans="2:22" ht="20.100000000000001" customHeight="1" x14ac:dyDescent="0.25">
      <c r="B42" s="88">
        <f t="shared" si="0"/>
        <v>19</v>
      </c>
      <c r="C42" s="89"/>
      <c r="D42" s="89"/>
      <c r="E42" s="146"/>
      <c r="F42" s="147"/>
      <c r="G42" s="146"/>
      <c r="H42" s="147"/>
      <c r="I42" s="98"/>
      <c r="J42" s="90"/>
      <c r="K42" s="91"/>
      <c r="L42" s="90"/>
      <c r="M42" s="91"/>
      <c r="N42" s="91"/>
      <c r="O42" s="92" t="str">
        <f t="shared" si="2"/>
        <v/>
      </c>
      <c r="P42" s="96" t="str">
        <f t="shared" si="1"/>
        <v/>
      </c>
      <c r="Q42" s="94"/>
      <c r="R42" s="94"/>
      <c r="S42" s="94"/>
      <c r="T42" s="94"/>
      <c r="U42" s="91"/>
      <c r="V42" s="91"/>
    </row>
    <row r="43" spans="2:22" ht="20.100000000000001" customHeight="1" x14ac:dyDescent="0.25">
      <c r="B43" s="88">
        <f t="shared" si="0"/>
        <v>20</v>
      </c>
      <c r="C43" s="89"/>
      <c r="D43" s="89"/>
      <c r="E43" s="146"/>
      <c r="F43" s="147"/>
      <c r="G43" s="146"/>
      <c r="H43" s="147"/>
      <c r="I43" s="98"/>
      <c r="J43" s="90"/>
      <c r="K43" s="91"/>
      <c r="L43" s="90"/>
      <c r="M43" s="91"/>
      <c r="N43" s="91"/>
      <c r="O43" s="92" t="str">
        <f t="shared" si="2"/>
        <v/>
      </c>
      <c r="P43" s="96" t="str">
        <f t="shared" si="1"/>
        <v/>
      </c>
      <c r="Q43" s="94"/>
      <c r="R43" s="94"/>
      <c r="S43" s="94"/>
      <c r="T43" s="94"/>
      <c r="U43" s="91"/>
      <c r="V43" s="91"/>
    </row>
    <row r="44" spans="2:22" ht="20.100000000000001" customHeight="1" x14ac:dyDescent="0.25">
      <c r="B44" s="88">
        <f t="shared" si="0"/>
        <v>21</v>
      </c>
      <c r="C44" s="89"/>
      <c r="D44" s="89"/>
      <c r="E44" s="146"/>
      <c r="F44" s="147"/>
      <c r="G44" s="146"/>
      <c r="H44" s="147"/>
      <c r="I44" s="98"/>
      <c r="J44" s="90"/>
      <c r="K44" s="91"/>
      <c r="L44" s="90"/>
      <c r="M44" s="91"/>
      <c r="N44" s="91"/>
      <c r="O44" s="92" t="str">
        <f t="shared" ref="O44:O45" si="3">IF(AND(M44&lt;&gt;"",M44&gt;0,N44&lt;&gt;"",N44&gt;0),M44/(N44*2),"")</f>
        <v/>
      </c>
      <c r="P44" s="96" t="str">
        <f t="shared" ref="P44:P45" si="4">IF(O44&lt;&gt;"",MATCH(ROUNDUP(O44,2),IF(APPLICATION_YEAR="Pre-2014",PRE_2014_BRACKET_MIN_VALUES,POST_2014_BRACKET_MIN_VALUES),1),"")</f>
        <v/>
      </c>
      <c r="Q44" s="94"/>
      <c r="R44" s="94"/>
      <c r="S44" s="94"/>
      <c r="T44" s="94"/>
      <c r="U44" s="91"/>
      <c r="V44" s="91"/>
    </row>
    <row r="45" spans="2:22" ht="20.100000000000001" customHeight="1" x14ac:dyDescent="0.25">
      <c r="B45" s="88">
        <f t="shared" si="0"/>
        <v>22</v>
      </c>
      <c r="C45" s="89"/>
      <c r="D45" s="89"/>
      <c r="E45" s="146"/>
      <c r="F45" s="147"/>
      <c r="G45" s="146"/>
      <c r="H45" s="147"/>
      <c r="I45" s="98"/>
      <c r="J45" s="90"/>
      <c r="K45" s="91"/>
      <c r="L45" s="90"/>
      <c r="M45" s="91"/>
      <c r="N45" s="91"/>
      <c r="O45" s="92" t="str">
        <f t="shared" si="3"/>
        <v/>
      </c>
      <c r="P45" s="96" t="str">
        <f t="shared" si="4"/>
        <v/>
      </c>
      <c r="Q45" s="94"/>
      <c r="R45" s="94"/>
      <c r="S45" s="94"/>
      <c r="T45" s="94"/>
      <c r="U45" s="91"/>
      <c r="V45" s="91"/>
    </row>
    <row r="46" spans="2:22" ht="20.100000000000001" customHeight="1" x14ac:dyDescent="0.25">
      <c r="B46" s="88">
        <f t="shared" si="0"/>
        <v>23</v>
      </c>
      <c r="C46" s="89"/>
      <c r="D46" s="89"/>
      <c r="E46" s="146"/>
      <c r="F46" s="147"/>
      <c r="G46" s="146"/>
      <c r="H46" s="147"/>
      <c r="I46" s="98"/>
      <c r="J46" s="90"/>
      <c r="K46" s="91"/>
      <c r="L46" s="90"/>
      <c r="M46" s="91"/>
      <c r="N46" s="91"/>
      <c r="O46" s="92" t="str">
        <f t="shared" ref="O46:O68" si="5">IF(AND(M46&lt;&gt;"",M46&gt;0,N46&lt;&gt;"",N46&gt;0),M46/(N46*2),"")</f>
        <v/>
      </c>
      <c r="P46" s="96" t="str">
        <f t="shared" ref="P46:P68" si="6">IF(O46&lt;&gt;"",MATCH(ROUNDUP(O46,2),IF(APPLICATION_YEAR="Pre-2014",PRE_2014_BRACKET_MIN_VALUES,POST_2014_BRACKET_MIN_VALUES),1),"")</f>
        <v/>
      </c>
      <c r="Q46" s="94"/>
      <c r="R46" s="94"/>
      <c r="S46" s="94"/>
      <c r="T46" s="94"/>
      <c r="U46" s="91"/>
      <c r="V46" s="91"/>
    </row>
    <row r="47" spans="2:22" ht="20.100000000000001" customHeight="1" x14ac:dyDescent="0.25">
      <c r="B47" s="88">
        <f t="shared" si="0"/>
        <v>24</v>
      </c>
      <c r="C47" s="89"/>
      <c r="D47" s="89"/>
      <c r="E47" s="146"/>
      <c r="F47" s="147"/>
      <c r="G47" s="146"/>
      <c r="H47" s="147"/>
      <c r="I47" s="98"/>
      <c r="J47" s="90"/>
      <c r="K47" s="91"/>
      <c r="L47" s="90"/>
      <c r="M47" s="91"/>
      <c r="N47" s="91"/>
      <c r="O47" s="92" t="str">
        <f t="shared" si="5"/>
        <v/>
      </c>
      <c r="P47" s="96" t="str">
        <f t="shared" si="6"/>
        <v/>
      </c>
      <c r="Q47" s="94"/>
      <c r="R47" s="94"/>
      <c r="S47" s="94"/>
      <c r="T47" s="94"/>
      <c r="U47" s="91"/>
      <c r="V47" s="91"/>
    </row>
    <row r="48" spans="2:22" ht="20.100000000000001" customHeight="1" x14ac:dyDescent="0.25">
      <c r="B48" s="88">
        <f t="shared" si="0"/>
        <v>25</v>
      </c>
      <c r="C48" s="89"/>
      <c r="D48" s="89"/>
      <c r="E48" s="146"/>
      <c r="F48" s="147"/>
      <c r="G48" s="146"/>
      <c r="H48" s="147"/>
      <c r="I48" s="98"/>
      <c r="J48" s="90"/>
      <c r="K48" s="91"/>
      <c r="L48" s="90"/>
      <c r="M48" s="91"/>
      <c r="N48" s="91"/>
      <c r="O48" s="92" t="str">
        <f t="shared" si="5"/>
        <v/>
      </c>
      <c r="P48" s="96" t="str">
        <f t="shared" si="6"/>
        <v/>
      </c>
      <c r="Q48" s="94"/>
      <c r="R48" s="94"/>
      <c r="S48" s="94"/>
      <c r="T48" s="94"/>
      <c r="U48" s="91"/>
      <c r="V48" s="91"/>
    </row>
    <row r="49" spans="2:22" ht="20.100000000000001" customHeight="1" x14ac:dyDescent="0.25">
      <c r="B49" s="88">
        <f t="shared" si="0"/>
        <v>26</v>
      </c>
      <c r="C49" s="89"/>
      <c r="D49" s="89"/>
      <c r="E49" s="146"/>
      <c r="F49" s="147"/>
      <c r="G49" s="146"/>
      <c r="H49" s="147"/>
      <c r="I49" s="98"/>
      <c r="J49" s="90"/>
      <c r="K49" s="91"/>
      <c r="L49" s="90"/>
      <c r="M49" s="91"/>
      <c r="N49" s="91"/>
      <c r="O49" s="92" t="str">
        <f t="shared" si="5"/>
        <v/>
      </c>
      <c r="P49" s="96" t="str">
        <f t="shared" si="6"/>
        <v/>
      </c>
      <c r="Q49" s="94"/>
      <c r="R49" s="94"/>
      <c r="S49" s="94"/>
      <c r="T49" s="94"/>
      <c r="U49" s="91"/>
      <c r="V49" s="91"/>
    </row>
    <row r="50" spans="2:22" ht="20.100000000000001" customHeight="1" x14ac:dyDescent="0.25">
      <c r="B50" s="88">
        <f t="shared" si="0"/>
        <v>27</v>
      </c>
      <c r="C50" s="89"/>
      <c r="D50" s="89"/>
      <c r="E50" s="146"/>
      <c r="F50" s="147"/>
      <c r="G50" s="146"/>
      <c r="H50" s="147"/>
      <c r="I50" s="98"/>
      <c r="J50" s="90"/>
      <c r="K50" s="91"/>
      <c r="L50" s="90"/>
      <c r="M50" s="91"/>
      <c r="N50" s="91"/>
      <c r="O50" s="92" t="str">
        <f t="shared" si="5"/>
        <v/>
      </c>
      <c r="P50" s="96" t="str">
        <f t="shared" si="6"/>
        <v/>
      </c>
      <c r="Q50" s="94"/>
      <c r="R50" s="94"/>
      <c r="S50" s="94"/>
      <c r="T50" s="94"/>
      <c r="U50" s="91"/>
      <c r="V50" s="91"/>
    </row>
    <row r="51" spans="2:22" ht="20.100000000000001" customHeight="1" x14ac:dyDescent="0.25">
      <c r="B51" s="88">
        <f t="shared" si="0"/>
        <v>28</v>
      </c>
      <c r="C51" s="89"/>
      <c r="D51" s="89"/>
      <c r="E51" s="146"/>
      <c r="F51" s="147"/>
      <c r="G51" s="146"/>
      <c r="H51" s="147"/>
      <c r="I51" s="98"/>
      <c r="J51" s="90"/>
      <c r="K51" s="91"/>
      <c r="L51" s="90"/>
      <c r="M51" s="91"/>
      <c r="N51" s="91"/>
      <c r="O51" s="92" t="str">
        <f t="shared" si="5"/>
        <v/>
      </c>
      <c r="P51" s="96" t="str">
        <f t="shared" si="6"/>
        <v/>
      </c>
      <c r="Q51" s="94"/>
      <c r="R51" s="94"/>
      <c r="S51" s="94"/>
      <c r="T51" s="94"/>
      <c r="U51" s="91"/>
      <c r="V51" s="91"/>
    </row>
    <row r="52" spans="2:22" ht="20.100000000000001" customHeight="1" x14ac:dyDescent="0.25">
      <c r="B52" s="88">
        <f t="shared" si="0"/>
        <v>29</v>
      </c>
      <c r="C52" s="89"/>
      <c r="D52" s="89"/>
      <c r="E52" s="146"/>
      <c r="F52" s="147"/>
      <c r="G52" s="146"/>
      <c r="H52" s="147"/>
      <c r="I52" s="98"/>
      <c r="J52" s="90"/>
      <c r="K52" s="91"/>
      <c r="L52" s="90"/>
      <c r="M52" s="91"/>
      <c r="N52" s="91"/>
      <c r="O52" s="92" t="str">
        <f t="shared" si="5"/>
        <v/>
      </c>
      <c r="P52" s="96" t="str">
        <f t="shared" si="6"/>
        <v/>
      </c>
      <c r="Q52" s="94"/>
      <c r="R52" s="94"/>
      <c r="S52" s="94"/>
      <c r="T52" s="94"/>
      <c r="U52" s="91"/>
      <c r="V52" s="91"/>
    </row>
    <row r="53" spans="2:22" ht="20.100000000000001" customHeight="1" x14ac:dyDescent="0.25">
      <c r="B53" s="88">
        <f t="shared" si="0"/>
        <v>30</v>
      </c>
      <c r="C53" s="89"/>
      <c r="D53" s="89"/>
      <c r="E53" s="146"/>
      <c r="F53" s="147"/>
      <c r="G53" s="146"/>
      <c r="H53" s="147"/>
      <c r="I53" s="98"/>
      <c r="J53" s="90"/>
      <c r="K53" s="91"/>
      <c r="L53" s="90"/>
      <c r="M53" s="91"/>
      <c r="N53" s="91"/>
      <c r="O53" s="92" t="str">
        <f t="shared" si="5"/>
        <v/>
      </c>
      <c r="P53" s="96" t="str">
        <f t="shared" si="6"/>
        <v/>
      </c>
      <c r="Q53" s="94"/>
      <c r="R53" s="94"/>
      <c r="S53" s="94"/>
      <c r="T53" s="94"/>
      <c r="U53" s="91"/>
      <c r="V53" s="91"/>
    </row>
    <row r="54" spans="2:22" ht="20.100000000000001" customHeight="1" x14ac:dyDescent="0.25">
      <c r="B54" s="88">
        <f t="shared" si="0"/>
        <v>31</v>
      </c>
      <c r="C54" s="89"/>
      <c r="D54" s="89"/>
      <c r="E54" s="146"/>
      <c r="F54" s="147"/>
      <c r="G54" s="146"/>
      <c r="H54" s="147"/>
      <c r="I54" s="98"/>
      <c r="J54" s="90"/>
      <c r="K54" s="91"/>
      <c r="L54" s="90"/>
      <c r="M54" s="91"/>
      <c r="N54" s="91"/>
      <c r="O54" s="92" t="str">
        <f t="shared" si="5"/>
        <v/>
      </c>
      <c r="P54" s="96" t="str">
        <f t="shared" si="6"/>
        <v/>
      </c>
      <c r="Q54" s="94"/>
      <c r="R54" s="94"/>
      <c r="S54" s="94"/>
      <c r="T54" s="94"/>
      <c r="U54" s="91"/>
      <c r="V54" s="91"/>
    </row>
    <row r="55" spans="2:22" ht="20.100000000000001" customHeight="1" x14ac:dyDescent="0.25">
      <c r="B55" s="88">
        <f t="shared" si="0"/>
        <v>32</v>
      </c>
      <c r="C55" s="89"/>
      <c r="D55" s="89"/>
      <c r="E55" s="146"/>
      <c r="F55" s="147"/>
      <c r="G55" s="146"/>
      <c r="H55" s="147"/>
      <c r="I55" s="98"/>
      <c r="J55" s="90"/>
      <c r="K55" s="91"/>
      <c r="L55" s="90"/>
      <c r="M55" s="91"/>
      <c r="N55" s="91"/>
      <c r="O55" s="92" t="str">
        <f t="shared" si="5"/>
        <v/>
      </c>
      <c r="P55" s="96" t="str">
        <f t="shared" si="6"/>
        <v/>
      </c>
      <c r="Q55" s="94"/>
      <c r="R55" s="94"/>
      <c r="S55" s="94"/>
      <c r="T55" s="94"/>
      <c r="U55" s="91"/>
      <c r="V55" s="91"/>
    </row>
    <row r="56" spans="2:22" ht="20.100000000000001" customHeight="1" x14ac:dyDescent="0.25">
      <c r="B56" s="88">
        <f t="shared" si="0"/>
        <v>33</v>
      </c>
      <c r="C56" s="89"/>
      <c r="D56" s="89"/>
      <c r="E56" s="146"/>
      <c r="F56" s="147"/>
      <c r="G56" s="146"/>
      <c r="H56" s="147"/>
      <c r="I56" s="98"/>
      <c r="J56" s="90"/>
      <c r="K56" s="91"/>
      <c r="L56" s="90"/>
      <c r="M56" s="91"/>
      <c r="N56" s="91"/>
      <c r="O56" s="92" t="str">
        <f t="shared" si="5"/>
        <v/>
      </c>
      <c r="P56" s="96" t="str">
        <f t="shared" si="6"/>
        <v/>
      </c>
      <c r="Q56" s="94"/>
      <c r="R56" s="94"/>
      <c r="S56" s="94"/>
      <c r="T56" s="94"/>
      <c r="U56" s="91"/>
      <c r="V56" s="91"/>
    </row>
    <row r="57" spans="2:22" ht="20.100000000000001" customHeight="1" x14ac:dyDescent="0.25">
      <c r="B57" s="88">
        <f t="shared" si="0"/>
        <v>34</v>
      </c>
      <c r="C57" s="89"/>
      <c r="D57" s="89"/>
      <c r="E57" s="146"/>
      <c r="F57" s="147"/>
      <c r="G57" s="146"/>
      <c r="H57" s="147"/>
      <c r="I57" s="98"/>
      <c r="J57" s="90"/>
      <c r="K57" s="91"/>
      <c r="L57" s="90"/>
      <c r="M57" s="91"/>
      <c r="N57" s="91"/>
      <c r="O57" s="92" t="str">
        <f t="shared" si="5"/>
        <v/>
      </c>
      <c r="P57" s="96" t="str">
        <f t="shared" si="6"/>
        <v/>
      </c>
      <c r="Q57" s="94"/>
      <c r="R57" s="94"/>
      <c r="S57" s="94"/>
      <c r="T57" s="94"/>
      <c r="U57" s="91"/>
      <c r="V57" s="91"/>
    </row>
    <row r="58" spans="2:22" ht="20.100000000000001" customHeight="1" x14ac:dyDescent="0.25">
      <c r="B58" s="88">
        <f t="shared" si="0"/>
        <v>35</v>
      </c>
      <c r="C58" s="89"/>
      <c r="D58" s="89"/>
      <c r="E58" s="146"/>
      <c r="F58" s="147"/>
      <c r="G58" s="146"/>
      <c r="H58" s="147"/>
      <c r="I58" s="98"/>
      <c r="J58" s="90"/>
      <c r="K58" s="91"/>
      <c r="L58" s="90"/>
      <c r="M58" s="91"/>
      <c r="N58" s="91"/>
      <c r="O58" s="92" t="str">
        <f t="shared" si="5"/>
        <v/>
      </c>
      <c r="P58" s="96" t="str">
        <f t="shared" si="6"/>
        <v/>
      </c>
      <c r="Q58" s="94"/>
      <c r="R58" s="94"/>
      <c r="S58" s="94"/>
      <c r="T58" s="94"/>
      <c r="U58" s="91"/>
      <c r="V58" s="91"/>
    </row>
    <row r="59" spans="2:22" ht="20.100000000000001" customHeight="1" x14ac:dyDescent="0.25">
      <c r="B59" s="88">
        <f t="shared" si="0"/>
        <v>36</v>
      </c>
      <c r="C59" s="89"/>
      <c r="D59" s="89"/>
      <c r="E59" s="146"/>
      <c r="F59" s="147"/>
      <c r="G59" s="146"/>
      <c r="H59" s="147"/>
      <c r="I59" s="98"/>
      <c r="J59" s="90"/>
      <c r="K59" s="91"/>
      <c r="L59" s="90"/>
      <c r="M59" s="91"/>
      <c r="N59" s="91"/>
      <c r="O59" s="92" t="str">
        <f t="shared" si="5"/>
        <v/>
      </c>
      <c r="P59" s="96" t="str">
        <f t="shared" si="6"/>
        <v/>
      </c>
      <c r="Q59" s="94"/>
      <c r="R59" s="94"/>
      <c r="S59" s="94"/>
      <c r="T59" s="94"/>
      <c r="U59" s="91"/>
      <c r="V59" s="91"/>
    </row>
    <row r="60" spans="2:22" ht="20.100000000000001" customHeight="1" x14ac:dyDescent="0.25">
      <c r="B60" s="88">
        <f t="shared" si="0"/>
        <v>37</v>
      </c>
      <c r="C60" s="89"/>
      <c r="D60" s="89"/>
      <c r="E60" s="146"/>
      <c r="F60" s="147"/>
      <c r="G60" s="146"/>
      <c r="H60" s="147"/>
      <c r="I60" s="98"/>
      <c r="J60" s="90"/>
      <c r="K60" s="91"/>
      <c r="L60" s="90"/>
      <c r="M60" s="91"/>
      <c r="N60" s="91"/>
      <c r="O60" s="92" t="str">
        <f t="shared" si="5"/>
        <v/>
      </c>
      <c r="P60" s="96" t="str">
        <f t="shared" si="6"/>
        <v/>
      </c>
      <c r="Q60" s="94"/>
      <c r="R60" s="94"/>
      <c r="S60" s="94"/>
      <c r="T60" s="94"/>
      <c r="U60" s="91"/>
      <c r="V60" s="91"/>
    </row>
    <row r="61" spans="2:22" ht="20.100000000000001" customHeight="1" x14ac:dyDescent="0.25">
      <c r="B61" s="88">
        <f t="shared" si="0"/>
        <v>38</v>
      </c>
      <c r="C61" s="89"/>
      <c r="D61" s="89"/>
      <c r="E61" s="146"/>
      <c r="F61" s="147"/>
      <c r="G61" s="146"/>
      <c r="H61" s="147"/>
      <c r="I61" s="98"/>
      <c r="J61" s="90"/>
      <c r="K61" s="91"/>
      <c r="L61" s="90"/>
      <c r="M61" s="91"/>
      <c r="N61" s="91"/>
      <c r="O61" s="92" t="str">
        <f t="shared" si="5"/>
        <v/>
      </c>
      <c r="P61" s="96" t="str">
        <f t="shared" si="6"/>
        <v/>
      </c>
      <c r="Q61" s="94"/>
      <c r="R61" s="94"/>
      <c r="S61" s="94"/>
      <c r="T61" s="94"/>
      <c r="U61" s="91"/>
      <c r="V61" s="91"/>
    </row>
    <row r="62" spans="2:22" ht="20.100000000000001" customHeight="1" x14ac:dyDescent="0.25">
      <c r="B62" s="88">
        <f t="shared" si="0"/>
        <v>39</v>
      </c>
      <c r="C62" s="89"/>
      <c r="D62" s="89"/>
      <c r="E62" s="146"/>
      <c r="F62" s="147"/>
      <c r="G62" s="146"/>
      <c r="H62" s="147"/>
      <c r="I62" s="98"/>
      <c r="J62" s="90"/>
      <c r="K62" s="91"/>
      <c r="L62" s="90"/>
      <c r="M62" s="91"/>
      <c r="N62" s="91"/>
      <c r="O62" s="92" t="str">
        <f t="shared" si="5"/>
        <v/>
      </c>
      <c r="P62" s="96" t="str">
        <f t="shared" si="6"/>
        <v/>
      </c>
      <c r="Q62" s="94"/>
      <c r="R62" s="94"/>
      <c r="S62" s="94"/>
      <c r="T62" s="94"/>
      <c r="U62" s="91"/>
      <c r="V62" s="91"/>
    </row>
    <row r="63" spans="2:22" ht="20.100000000000001" customHeight="1" x14ac:dyDescent="0.25">
      <c r="B63" s="88">
        <f t="shared" si="0"/>
        <v>40</v>
      </c>
      <c r="C63" s="89"/>
      <c r="D63" s="89"/>
      <c r="E63" s="146"/>
      <c r="F63" s="147"/>
      <c r="G63" s="146"/>
      <c r="H63" s="147"/>
      <c r="I63" s="98"/>
      <c r="J63" s="90"/>
      <c r="K63" s="91"/>
      <c r="L63" s="90"/>
      <c r="M63" s="91"/>
      <c r="N63" s="91"/>
      <c r="O63" s="92" t="str">
        <f t="shared" si="5"/>
        <v/>
      </c>
      <c r="P63" s="96" t="str">
        <f t="shared" si="6"/>
        <v/>
      </c>
      <c r="Q63" s="94"/>
      <c r="R63" s="94"/>
      <c r="S63" s="94"/>
      <c r="T63" s="94"/>
      <c r="U63" s="91"/>
      <c r="V63" s="91"/>
    </row>
    <row r="64" spans="2:22" ht="20.100000000000001" customHeight="1" x14ac:dyDescent="0.25">
      <c r="B64" s="88">
        <f t="shared" si="0"/>
        <v>41</v>
      </c>
      <c r="C64" s="89"/>
      <c r="D64" s="89"/>
      <c r="E64" s="146"/>
      <c r="F64" s="147"/>
      <c r="G64" s="146"/>
      <c r="H64" s="147"/>
      <c r="I64" s="98"/>
      <c r="J64" s="90"/>
      <c r="K64" s="91"/>
      <c r="L64" s="90"/>
      <c r="M64" s="91"/>
      <c r="N64" s="91"/>
      <c r="O64" s="92" t="str">
        <f t="shared" si="5"/>
        <v/>
      </c>
      <c r="P64" s="96" t="str">
        <f t="shared" si="6"/>
        <v/>
      </c>
      <c r="Q64" s="94"/>
      <c r="R64" s="94"/>
      <c r="S64" s="94"/>
      <c r="T64" s="94"/>
      <c r="U64" s="91"/>
      <c r="V64" s="91"/>
    </row>
    <row r="65" spans="2:22" ht="20.100000000000001" customHeight="1" x14ac:dyDescent="0.25">
      <c r="B65" s="88">
        <f t="shared" si="0"/>
        <v>42</v>
      </c>
      <c r="C65" s="89"/>
      <c r="D65" s="89"/>
      <c r="E65" s="146"/>
      <c r="F65" s="147"/>
      <c r="G65" s="146"/>
      <c r="H65" s="147"/>
      <c r="I65" s="98"/>
      <c r="J65" s="90"/>
      <c r="K65" s="91"/>
      <c r="L65" s="90"/>
      <c r="M65" s="91"/>
      <c r="N65" s="91"/>
      <c r="O65" s="92" t="str">
        <f t="shared" si="5"/>
        <v/>
      </c>
      <c r="P65" s="96" t="str">
        <f t="shared" si="6"/>
        <v/>
      </c>
      <c r="Q65" s="94"/>
      <c r="R65" s="94"/>
      <c r="S65" s="94"/>
      <c r="T65" s="94"/>
      <c r="U65" s="91"/>
      <c r="V65" s="91"/>
    </row>
    <row r="66" spans="2:22" ht="20.100000000000001" customHeight="1" x14ac:dyDescent="0.25">
      <c r="B66" s="88">
        <f t="shared" si="0"/>
        <v>43</v>
      </c>
      <c r="C66" s="89"/>
      <c r="D66" s="89"/>
      <c r="E66" s="146"/>
      <c r="F66" s="147"/>
      <c r="G66" s="146"/>
      <c r="H66" s="147"/>
      <c r="I66" s="98"/>
      <c r="J66" s="90"/>
      <c r="K66" s="91"/>
      <c r="L66" s="90"/>
      <c r="M66" s="91"/>
      <c r="N66" s="91"/>
      <c r="O66" s="92" t="str">
        <f t="shared" si="5"/>
        <v/>
      </c>
      <c r="P66" s="96" t="str">
        <f t="shared" si="6"/>
        <v/>
      </c>
      <c r="Q66" s="94"/>
      <c r="R66" s="94"/>
      <c r="S66" s="94"/>
      <c r="T66" s="94"/>
      <c r="U66" s="91"/>
      <c r="V66" s="91"/>
    </row>
    <row r="67" spans="2:22" ht="20.100000000000001" customHeight="1" x14ac:dyDescent="0.25">
      <c r="B67" s="88">
        <f t="shared" si="0"/>
        <v>44</v>
      </c>
      <c r="C67" s="89"/>
      <c r="D67" s="89"/>
      <c r="E67" s="146"/>
      <c r="F67" s="147"/>
      <c r="G67" s="146"/>
      <c r="H67" s="147"/>
      <c r="I67" s="98"/>
      <c r="J67" s="90"/>
      <c r="K67" s="91"/>
      <c r="L67" s="90"/>
      <c r="M67" s="91"/>
      <c r="N67" s="91"/>
      <c r="O67" s="92" t="str">
        <f t="shared" si="5"/>
        <v/>
      </c>
      <c r="P67" s="96" t="str">
        <f t="shared" si="6"/>
        <v/>
      </c>
      <c r="Q67" s="94"/>
      <c r="R67" s="94"/>
      <c r="S67" s="94"/>
      <c r="T67" s="94"/>
      <c r="U67" s="91"/>
      <c r="V67" s="91"/>
    </row>
    <row r="68" spans="2:22" ht="20.100000000000001" customHeight="1" x14ac:dyDescent="0.25">
      <c r="B68" s="88">
        <f t="shared" si="0"/>
        <v>45</v>
      </c>
      <c r="C68" s="89"/>
      <c r="D68" s="89"/>
      <c r="E68" s="146"/>
      <c r="F68" s="147"/>
      <c r="G68" s="146"/>
      <c r="H68" s="147"/>
      <c r="I68" s="98"/>
      <c r="J68" s="90"/>
      <c r="K68" s="91"/>
      <c r="L68" s="90"/>
      <c r="M68" s="91"/>
      <c r="N68" s="91"/>
      <c r="O68" s="92" t="str">
        <f t="shared" si="5"/>
        <v/>
      </c>
      <c r="P68" s="96" t="str">
        <f t="shared" si="6"/>
        <v/>
      </c>
      <c r="Q68" s="94"/>
      <c r="R68" s="94"/>
      <c r="S68" s="94"/>
      <c r="T68" s="94"/>
      <c r="U68" s="91"/>
      <c r="V68" s="91"/>
    </row>
    <row r="69" spans="2:22" ht="20.100000000000001" customHeight="1" x14ac:dyDescent="0.25">
      <c r="B69" s="88">
        <f t="shared" si="0"/>
        <v>46</v>
      </c>
      <c r="C69" s="89"/>
      <c r="D69" s="89"/>
      <c r="E69" s="146"/>
      <c r="F69" s="147"/>
      <c r="G69" s="146"/>
      <c r="H69" s="147"/>
      <c r="I69" s="98"/>
      <c r="J69" s="90"/>
      <c r="K69" s="91"/>
      <c r="L69" s="90"/>
      <c r="M69" s="91"/>
      <c r="N69" s="91"/>
      <c r="O69" s="92" t="str">
        <f t="shared" ref="O69:O73" si="7">IF(AND(M69&lt;&gt;"",M69&gt;0,N69&lt;&gt;"",N69&gt;0),M69/(N69*2),"")</f>
        <v/>
      </c>
      <c r="P69" s="96" t="str">
        <f t="shared" ref="P69:P73" si="8">IF(O69&lt;&gt;"",MATCH(ROUNDUP(O69,2),IF(APPLICATION_YEAR="Pre-2014",PRE_2014_BRACKET_MIN_VALUES,POST_2014_BRACKET_MIN_VALUES),1),"")</f>
        <v/>
      </c>
      <c r="Q69" s="94"/>
      <c r="R69" s="94"/>
      <c r="S69" s="94"/>
      <c r="T69" s="94"/>
      <c r="U69" s="91"/>
      <c r="V69" s="91"/>
    </row>
    <row r="70" spans="2:22" ht="20.100000000000001" customHeight="1" x14ac:dyDescent="0.25">
      <c r="B70" s="88">
        <f t="shared" si="0"/>
        <v>47</v>
      </c>
      <c r="C70" s="89"/>
      <c r="D70" s="89"/>
      <c r="E70" s="146"/>
      <c r="F70" s="147"/>
      <c r="G70" s="146"/>
      <c r="H70" s="147"/>
      <c r="I70" s="98"/>
      <c r="J70" s="90"/>
      <c r="K70" s="91"/>
      <c r="L70" s="90"/>
      <c r="M70" s="91"/>
      <c r="N70" s="91"/>
      <c r="O70" s="92" t="str">
        <f t="shared" si="7"/>
        <v/>
      </c>
      <c r="P70" s="96" t="str">
        <f t="shared" si="8"/>
        <v/>
      </c>
      <c r="Q70" s="94"/>
      <c r="R70" s="94"/>
      <c r="S70" s="94"/>
      <c r="T70" s="94"/>
      <c r="U70" s="91"/>
      <c r="V70" s="91"/>
    </row>
    <row r="71" spans="2:22" ht="20.100000000000001" customHeight="1" x14ac:dyDescent="0.25">
      <c r="B71" s="88">
        <f t="shared" si="0"/>
        <v>48</v>
      </c>
      <c r="C71" s="89"/>
      <c r="D71" s="89"/>
      <c r="E71" s="146"/>
      <c r="F71" s="147"/>
      <c r="G71" s="146"/>
      <c r="H71" s="147"/>
      <c r="I71" s="98"/>
      <c r="J71" s="90"/>
      <c r="K71" s="91"/>
      <c r="L71" s="90"/>
      <c r="M71" s="91"/>
      <c r="N71" s="91"/>
      <c r="O71" s="92" t="str">
        <f t="shared" si="7"/>
        <v/>
      </c>
      <c r="P71" s="96" t="str">
        <f t="shared" si="8"/>
        <v/>
      </c>
      <c r="Q71" s="94"/>
      <c r="R71" s="94"/>
      <c r="S71" s="94"/>
      <c r="T71" s="94"/>
      <c r="U71" s="91"/>
      <c r="V71" s="91"/>
    </row>
    <row r="72" spans="2:22" ht="20.100000000000001" customHeight="1" x14ac:dyDescent="0.25">
      <c r="B72" s="88">
        <f t="shared" si="0"/>
        <v>49</v>
      </c>
      <c r="C72" s="89"/>
      <c r="D72" s="89"/>
      <c r="E72" s="146"/>
      <c r="F72" s="147"/>
      <c r="G72" s="146"/>
      <c r="H72" s="147"/>
      <c r="I72" s="98"/>
      <c r="J72" s="90"/>
      <c r="K72" s="91"/>
      <c r="L72" s="90"/>
      <c r="M72" s="91"/>
      <c r="N72" s="91"/>
      <c r="O72" s="92" t="str">
        <f t="shared" si="7"/>
        <v/>
      </c>
      <c r="P72" s="96" t="str">
        <f t="shared" si="8"/>
        <v/>
      </c>
      <c r="Q72" s="94"/>
      <c r="R72" s="94"/>
      <c r="S72" s="94"/>
      <c r="T72" s="94"/>
      <c r="U72" s="91"/>
      <c r="V72" s="91"/>
    </row>
    <row r="73" spans="2:22" ht="20.100000000000001" customHeight="1" x14ac:dyDescent="0.25">
      <c r="B73" s="88">
        <f t="shared" si="0"/>
        <v>50</v>
      </c>
      <c r="C73" s="89"/>
      <c r="D73" s="89"/>
      <c r="E73" s="146"/>
      <c r="F73" s="147"/>
      <c r="G73" s="146"/>
      <c r="H73" s="147"/>
      <c r="I73" s="98"/>
      <c r="J73" s="90"/>
      <c r="K73" s="91"/>
      <c r="L73" s="90"/>
      <c r="M73" s="91"/>
      <c r="N73" s="91"/>
      <c r="O73" s="92" t="str">
        <f t="shared" si="7"/>
        <v/>
      </c>
      <c r="P73" s="96" t="str">
        <f t="shared" si="8"/>
        <v/>
      </c>
      <c r="Q73" s="94"/>
      <c r="R73" s="94"/>
      <c r="S73" s="94"/>
      <c r="T73" s="94"/>
      <c r="U73" s="91"/>
      <c r="V73" s="91"/>
    </row>
    <row r="74" spans="2:22" x14ac:dyDescent="0.25"/>
    <row r="75" spans="2:22" x14ac:dyDescent="0.25"/>
  </sheetData>
  <sheetProtection algorithmName="SHA-512" hashValue="XISjQ69Zf9S1iHyRTadeqSQDljS0kHhHjmkXhqR44ltcQlkWbMUrUgiDEmt4XZh13zkPHBpl/UIdw4EabGtnRA==" saltValue="NO1ASg6JUxYtDyV2i791kA==" spinCount="100000" sheet="1" objects="1" scenarios="1"/>
  <mergeCells count="123">
    <mergeCell ref="B4:K4"/>
    <mergeCell ref="G41:H41"/>
    <mergeCell ref="G42:H42"/>
    <mergeCell ref="E39:F39"/>
    <mergeCell ref="E40:F40"/>
    <mergeCell ref="E41:F41"/>
    <mergeCell ref="E42:F42"/>
    <mergeCell ref="G35:H35"/>
    <mergeCell ref="G29:H29"/>
    <mergeCell ref="G30:H30"/>
    <mergeCell ref="G31:H31"/>
    <mergeCell ref="G32:H32"/>
    <mergeCell ref="G33:H33"/>
    <mergeCell ref="G34:H34"/>
    <mergeCell ref="E34:F34"/>
    <mergeCell ref="E35:F35"/>
    <mergeCell ref="E33:F33"/>
    <mergeCell ref="I13:K13"/>
    <mergeCell ref="G36:H36"/>
    <mergeCell ref="G37:H37"/>
    <mergeCell ref="G38:H38"/>
    <mergeCell ref="G39:H39"/>
    <mergeCell ref="G40:H40"/>
    <mergeCell ref="G27:H27"/>
    <mergeCell ref="B8:C8"/>
    <mergeCell ref="B9:C9"/>
    <mergeCell ref="F8:V8"/>
    <mergeCell ref="F9:V9"/>
    <mergeCell ref="D8:E8"/>
    <mergeCell ref="D9:E9"/>
    <mergeCell ref="M13:Q14"/>
    <mergeCell ref="M15:Q15"/>
    <mergeCell ref="S14:V14"/>
    <mergeCell ref="S16:V16"/>
    <mergeCell ref="D13:E13"/>
    <mergeCell ref="F13:G13"/>
    <mergeCell ref="B14:C14"/>
    <mergeCell ref="B15:C15"/>
    <mergeCell ref="B16:C16"/>
    <mergeCell ref="E28:F28"/>
    <mergeCell ref="E29:F29"/>
    <mergeCell ref="E30:F30"/>
    <mergeCell ref="G22:H22"/>
    <mergeCell ref="E23:F23"/>
    <mergeCell ref="G23:H23"/>
    <mergeCell ref="E24:F24"/>
    <mergeCell ref="E25:F25"/>
    <mergeCell ref="G28:H28"/>
    <mergeCell ref="E22:F22"/>
    <mergeCell ref="E46:F46"/>
    <mergeCell ref="G46:H46"/>
    <mergeCell ref="E47:F47"/>
    <mergeCell ref="G47:H47"/>
    <mergeCell ref="E48:F48"/>
    <mergeCell ref="G48:H48"/>
    <mergeCell ref="B17:C17"/>
    <mergeCell ref="E44:F44"/>
    <mergeCell ref="G44:H44"/>
    <mergeCell ref="E45:F45"/>
    <mergeCell ref="G45:H45"/>
    <mergeCell ref="E43:F43"/>
    <mergeCell ref="G43:H43"/>
    <mergeCell ref="E36:F36"/>
    <mergeCell ref="E37:F37"/>
    <mergeCell ref="E38:F38"/>
    <mergeCell ref="E32:F32"/>
    <mergeCell ref="E31:F31"/>
    <mergeCell ref="G24:H24"/>
    <mergeCell ref="G25:H25"/>
    <mergeCell ref="G26:H26"/>
    <mergeCell ref="B20:V20"/>
    <mergeCell ref="E26:F26"/>
    <mergeCell ref="E27:F27"/>
    <mergeCell ref="E52:F52"/>
    <mergeCell ref="G52:H52"/>
    <mergeCell ref="E53:F53"/>
    <mergeCell ref="G53:H53"/>
    <mergeCell ref="E54:F54"/>
    <mergeCell ref="G54:H54"/>
    <mergeCell ref="E49:F49"/>
    <mergeCell ref="G49:H49"/>
    <mergeCell ref="E50:F50"/>
    <mergeCell ref="G50:H50"/>
    <mergeCell ref="E51:F51"/>
    <mergeCell ref="G51:H51"/>
    <mergeCell ref="E58:F58"/>
    <mergeCell ref="G58:H58"/>
    <mergeCell ref="E59:F59"/>
    <mergeCell ref="G59:H59"/>
    <mergeCell ref="E60:F60"/>
    <mergeCell ref="G60:H60"/>
    <mergeCell ref="E55:F55"/>
    <mergeCell ref="G55:H55"/>
    <mergeCell ref="E56:F56"/>
    <mergeCell ref="G56:H56"/>
    <mergeCell ref="E57:F57"/>
    <mergeCell ref="G57:H57"/>
    <mergeCell ref="E64:F64"/>
    <mergeCell ref="G64:H64"/>
    <mergeCell ref="E65:F65"/>
    <mergeCell ref="G65:H65"/>
    <mergeCell ref="E66:F66"/>
    <mergeCell ref="G66:H66"/>
    <mergeCell ref="E61:F61"/>
    <mergeCell ref="G61:H61"/>
    <mergeCell ref="E62:F62"/>
    <mergeCell ref="G62:H62"/>
    <mergeCell ref="E63:F63"/>
    <mergeCell ref="G63:H63"/>
    <mergeCell ref="E73:F73"/>
    <mergeCell ref="G73:H73"/>
    <mergeCell ref="E70:F70"/>
    <mergeCell ref="G70:H70"/>
    <mergeCell ref="E71:F71"/>
    <mergeCell ref="G71:H71"/>
    <mergeCell ref="E72:F72"/>
    <mergeCell ref="G72:H72"/>
    <mergeCell ref="E67:F67"/>
    <mergeCell ref="G67:H67"/>
    <mergeCell ref="E68:F68"/>
    <mergeCell ref="G68:H68"/>
    <mergeCell ref="E69:F69"/>
    <mergeCell ref="G69:H69"/>
  </mergeCells>
  <conditionalFormatting sqref="B18:C18 D15:G18">
    <cfRule type="expression" dxfId="3" priority="16">
      <formula>APPLICATION_YEAR=""</formula>
    </cfRule>
  </conditionalFormatting>
  <conditionalFormatting sqref="B15:C17">
    <cfRule type="expression" dxfId="2" priority="19">
      <formula>APPLICATION_YEAR=""</formula>
    </cfRule>
  </conditionalFormatting>
  <conditionalFormatting sqref="B14:G14">
    <cfRule type="expression" dxfId="1" priority="2">
      <formula>APPLICATION_YEAR=""</formula>
    </cfRule>
  </conditionalFormatting>
  <conditionalFormatting sqref="B4:K4">
    <cfRule type="expression" dxfId="0" priority="1">
      <formula>CONFIG_LINK_TARGET&lt;&gt;""</formula>
    </cfRule>
  </conditionalFormatting>
  <dataValidations xWindow="605" yWindow="764" count="8">
    <dataValidation type="list" allowBlank="1" showInputMessage="1" showErrorMessage="1" sqref="B9">
      <formula1>RANGE_LOOKUP_APPLICATION_YEAR</formula1>
    </dataValidation>
    <dataValidation type="whole" operator="greaterThanOrEqual" allowBlank="1" showInputMessage="1" showErrorMessage="1" sqref="F18 D15:D18">
      <formula1>0</formula1>
    </dataValidation>
    <dataValidation type="date" operator="greaterThanOrEqual" allowBlank="1" showInputMessage="1" showErrorMessage="1" prompt="Input the date the rehabilitation work was completed or the date the household closed on the home if the AHP funds will be used for downpayment/closing cost assistance._x000a_" sqref="I24:I73">
      <formula1>1</formula1>
    </dataValidation>
    <dataValidation type="whole" operator="greaterThanOrEqual" allowBlank="1" showInputMessage="1" showErrorMessage="1" prompt="Input the number of bedrooms in the home" sqref="J24:J73">
      <formula1>0</formula1>
    </dataValidation>
    <dataValidation type="whole" operator="greaterThanOrEqual" allowBlank="1" showErrorMessage="1" sqref="K24:K73 N24:N73 U24:V73">
      <formula1>0</formula1>
    </dataValidation>
    <dataValidation type="whole" operator="greaterThanOrEqual" allowBlank="1" showInputMessage="1" showErrorMessage="1" prompt="Input the number of people who are residing in the home as of the Completion/Closing Date" sqref="L24:L73">
      <formula1>0</formula1>
    </dataValidation>
    <dataValidation type="whole" operator="greaterThanOrEqual" allowBlank="1" showInputMessage="1" showErrorMessage="1" prompt="Input the household's gross income forecast as of the date the household was approved for occupancy in the project.  " sqref="M24:M73">
      <formula1>0</formula1>
    </dataValidation>
    <dataValidation type="list" operator="greaterThanOrEqual" allowBlank="1" showErrorMessage="1" prompt="Input the number of bedrooms in the home" sqref="Q24:T73">
      <formula1>RANGE_LOOKUP_YESNONA</formula1>
    </dataValidation>
  </dataValidations>
  <pageMargins left="0.7" right="0.7" top="0.75" bottom="0.75" header="0.3" footer="0.3"/>
  <pageSetup scale="51" fitToHeight="0" orientation="landscape" r:id="rId1"/>
  <headerFooter>
    <oddFooter>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9"/>
  <sheetViews>
    <sheetView workbookViewId="0">
      <selection activeCell="D4" sqref="D4"/>
    </sheetView>
  </sheetViews>
  <sheetFormatPr defaultRowHeight="15" x14ac:dyDescent="0.25"/>
  <cols>
    <col min="1" max="1" width="24" bestFit="1" customWidth="1"/>
    <col min="2" max="2" width="15.42578125" bestFit="1" customWidth="1"/>
    <col min="3" max="3" width="13.7109375" customWidth="1"/>
    <col min="4" max="4" width="30.28515625" customWidth="1"/>
  </cols>
  <sheetData>
    <row r="1" spans="1:4" x14ac:dyDescent="0.25">
      <c r="A1" s="8" t="s">
        <v>26</v>
      </c>
    </row>
    <row r="2" spans="1:4" x14ac:dyDescent="0.25">
      <c r="A2" s="26" t="s">
        <v>27</v>
      </c>
      <c r="B2" s="26" t="s">
        <v>28</v>
      </c>
      <c r="C2" s="26" t="s">
        <v>29</v>
      </c>
      <c r="D2" s="27" t="s">
        <v>30</v>
      </c>
    </row>
    <row r="3" spans="1:4" x14ac:dyDescent="0.25">
      <c r="A3" s="28" t="s">
        <v>31</v>
      </c>
      <c r="B3" s="28" t="s">
        <v>32</v>
      </c>
      <c r="C3" s="28" t="s">
        <v>33</v>
      </c>
      <c r="D3" s="29">
        <v>43196</v>
      </c>
    </row>
    <row r="4" spans="1:4" x14ac:dyDescent="0.25">
      <c r="A4" s="30" t="s">
        <v>34</v>
      </c>
      <c r="B4" s="30" t="s">
        <v>35</v>
      </c>
      <c r="C4" s="30" t="s">
        <v>36</v>
      </c>
      <c r="D4" s="31" t="s">
        <v>207</v>
      </c>
    </row>
    <row r="5" spans="1:4" x14ac:dyDescent="0.25">
      <c r="A5" s="30" t="s">
        <v>37</v>
      </c>
      <c r="B5" s="30" t="s">
        <v>38</v>
      </c>
      <c r="C5" s="30" t="s">
        <v>36</v>
      </c>
      <c r="D5" s="31" t="str">
        <f>CONCATENATE(MONTH(LAST_REV_DATE),"/",YEAR(LAST_REV_DATE))</f>
        <v>4/2018</v>
      </c>
    </row>
    <row r="6" spans="1:4" x14ac:dyDescent="0.25">
      <c r="A6" s="32" t="s">
        <v>39</v>
      </c>
      <c r="B6" s="32" t="s">
        <v>40</v>
      </c>
      <c r="C6" s="32" t="s">
        <v>36</v>
      </c>
      <c r="D6" s="31" t="s">
        <v>206</v>
      </c>
    </row>
    <row r="7" spans="1:4" x14ac:dyDescent="0.25">
      <c r="A7" s="32" t="s">
        <v>41</v>
      </c>
      <c r="B7" s="32" t="s">
        <v>42</v>
      </c>
      <c r="C7" s="32" t="s">
        <v>36</v>
      </c>
      <c r="D7" s="33" t="str">
        <f>CONCATENATE(DOC_ID_AHP,": ","Affordable Housing Program Progress Report Form")</f>
        <v>AHP-141: Affordable Housing Program Progress Report Form</v>
      </c>
    </row>
    <row r="8" spans="1:4" x14ac:dyDescent="0.25">
      <c r="A8" s="30" t="s">
        <v>122</v>
      </c>
      <c r="B8" s="30" t="s">
        <v>123</v>
      </c>
      <c r="C8" s="30" t="s">
        <v>36</v>
      </c>
      <c r="D8" s="31" t="s">
        <v>124</v>
      </c>
    </row>
    <row r="9" spans="1:4" x14ac:dyDescent="0.25">
      <c r="A9" s="30" t="s">
        <v>125</v>
      </c>
      <c r="B9" s="30" t="s">
        <v>126</v>
      </c>
      <c r="C9" s="30" t="s">
        <v>36</v>
      </c>
      <c r="D9" s="33" t="str">
        <f>"ID: "&amp;DOC_ID_IVW</f>
        <v>ID: AHP-132</v>
      </c>
    </row>
  </sheetData>
  <sheetProtection algorithmName="SHA-512" hashValue="FAzvUydFjAIGByGC5u69PS/PAq04KhIkMFO8xuF3KyHOlf7j/sw55gXLVz0W5duY7hG5mgNFw4VtIh1A6/2dUQ==" saltValue="D9eOcht87bVvntIYXEISQw==" spinCount="100000" sheet="1" objects="1" scenarios="1" selectLockedCells="1" selectUnlockedCells="1"/>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22"/>
  <sheetViews>
    <sheetView topLeftCell="J1" zoomScaleNormal="100" workbookViewId="0">
      <selection activeCell="B9" sqref="B9:C9"/>
    </sheetView>
  </sheetViews>
  <sheetFormatPr defaultRowHeight="15" x14ac:dyDescent="0.25"/>
  <cols>
    <col min="1" max="1" width="19.140625" customWidth="1"/>
    <col min="2" max="2" width="18.5703125" customWidth="1"/>
    <col min="3" max="3" width="22.85546875" bestFit="1" customWidth="1"/>
    <col min="5" max="5" width="18.7109375" customWidth="1"/>
    <col min="6" max="6" width="23" customWidth="1"/>
    <col min="7" max="7" width="28.42578125" customWidth="1"/>
    <col min="9" max="9" width="46.7109375" bestFit="1" customWidth="1"/>
    <col min="10" max="10" width="5.7109375" customWidth="1"/>
    <col min="11" max="11" width="18.7109375" customWidth="1"/>
    <col min="12" max="12" width="19.140625" bestFit="1" customWidth="1"/>
    <col min="13" max="13" width="20" bestFit="1" customWidth="1"/>
    <col min="14" max="14" width="20.42578125" bestFit="1" customWidth="1"/>
    <col min="16" max="16" width="37.7109375" bestFit="1" customWidth="1"/>
    <col min="18" max="18" width="37.7109375" bestFit="1" customWidth="1"/>
  </cols>
  <sheetData>
    <row r="1" spans="1:18" x14ac:dyDescent="0.25">
      <c r="A1" s="162" t="s">
        <v>11</v>
      </c>
      <c r="B1" s="162"/>
      <c r="C1" s="162"/>
      <c r="E1" s="162" t="s">
        <v>15</v>
      </c>
      <c r="F1" s="162"/>
      <c r="G1" s="162"/>
      <c r="I1" s="46" t="s">
        <v>97</v>
      </c>
      <c r="K1" s="46" t="s">
        <v>98</v>
      </c>
      <c r="P1" s="46" t="s">
        <v>99</v>
      </c>
      <c r="R1" s="46" t="s">
        <v>199</v>
      </c>
    </row>
    <row r="2" spans="1:18" ht="15.75" thickBot="1" x14ac:dyDescent="0.3">
      <c r="A2" t="s">
        <v>7</v>
      </c>
      <c r="B2" t="s">
        <v>8</v>
      </c>
      <c r="C2" t="s">
        <v>9</v>
      </c>
      <c r="E2" t="s">
        <v>8</v>
      </c>
      <c r="F2" t="s">
        <v>4</v>
      </c>
      <c r="G2" t="s">
        <v>14</v>
      </c>
      <c r="I2" s="47" t="s">
        <v>100</v>
      </c>
      <c r="K2" s="48" t="s">
        <v>101</v>
      </c>
      <c r="L2" s="49" t="s">
        <v>102</v>
      </c>
      <c r="M2" s="49" t="s">
        <v>103</v>
      </c>
      <c r="N2" s="49" t="s">
        <v>104</v>
      </c>
      <c r="P2" s="47" t="s">
        <v>105</v>
      </c>
      <c r="R2" s="47" t="s">
        <v>200</v>
      </c>
    </row>
    <row r="3" spans="1:18" ht="15.75" thickTop="1" x14ac:dyDescent="0.25">
      <c r="A3">
        <v>1</v>
      </c>
      <c r="B3" t="s">
        <v>10</v>
      </c>
      <c r="C3" t="s">
        <v>0</v>
      </c>
      <c r="E3" t="s">
        <v>10</v>
      </c>
      <c r="F3">
        <v>6</v>
      </c>
      <c r="G3" t="str">
        <f t="shared" ref="G3:G22" si="0">F3&amp;"-Month Milestone"</f>
        <v>6-Month Milestone</v>
      </c>
      <c r="I3" s="50" t="s">
        <v>106</v>
      </c>
      <c r="K3" s="50" t="s">
        <v>107</v>
      </c>
      <c r="L3" s="51" t="s">
        <v>108</v>
      </c>
      <c r="M3" s="51">
        <v>0</v>
      </c>
      <c r="N3" s="51">
        <v>0.5</v>
      </c>
      <c r="P3" s="50" t="s">
        <v>54</v>
      </c>
      <c r="R3" s="50" t="s">
        <v>54</v>
      </c>
    </row>
    <row r="4" spans="1:18" x14ac:dyDescent="0.25">
      <c r="A4">
        <v>2</v>
      </c>
      <c r="B4" t="s">
        <v>12</v>
      </c>
      <c r="C4" t="s">
        <v>78</v>
      </c>
      <c r="E4" t="s">
        <v>10</v>
      </c>
      <c r="F4">
        <v>12</v>
      </c>
      <c r="G4" t="str">
        <f t="shared" si="0"/>
        <v>12-Month Milestone</v>
      </c>
      <c r="I4" s="52" t="s">
        <v>109</v>
      </c>
      <c r="K4" s="52" t="s">
        <v>110</v>
      </c>
      <c r="L4" s="53" t="s">
        <v>111</v>
      </c>
      <c r="M4" s="53">
        <v>0.501</v>
      </c>
      <c r="N4" s="53">
        <v>0.65</v>
      </c>
      <c r="P4" s="52" t="s">
        <v>55</v>
      </c>
      <c r="R4" s="52" t="s">
        <v>55</v>
      </c>
    </row>
    <row r="5" spans="1:18" x14ac:dyDescent="0.25">
      <c r="A5">
        <v>3</v>
      </c>
      <c r="B5" t="s">
        <v>13</v>
      </c>
      <c r="C5" t="s">
        <v>78</v>
      </c>
      <c r="E5" t="s">
        <v>10</v>
      </c>
      <c r="F5">
        <v>18</v>
      </c>
      <c r="G5" t="str">
        <f t="shared" si="0"/>
        <v>18-Month Milestone</v>
      </c>
      <c r="K5" s="50" t="s">
        <v>112</v>
      </c>
      <c r="L5" s="51" t="s">
        <v>113</v>
      </c>
      <c r="M5" s="51">
        <v>0.65100000000000002</v>
      </c>
      <c r="N5" s="51">
        <v>0.8</v>
      </c>
      <c r="R5" s="50" t="s">
        <v>201</v>
      </c>
    </row>
    <row r="6" spans="1:18" x14ac:dyDescent="0.25">
      <c r="E6" t="s">
        <v>10</v>
      </c>
      <c r="F6">
        <v>24</v>
      </c>
      <c r="G6" t="str">
        <f t="shared" si="0"/>
        <v>24-Month Milestone</v>
      </c>
      <c r="K6" s="52" t="s">
        <v>114</v>
      </c>
      <c r="L6" s="53" t="s">
        <v>115</v>
      </c>
      <c r="M6" s="53">
        <v>0.80100000000000005</v>
      </c>
      <c r="N6" s="53">
        <v>1</v>
      </c>
    </row>
    <row r="7" spans="1:18" x14ac:dyDescent="0.25">
      <c r="E7" t="s">
        <v>10</v>
      </c>
      <c r="F7">
        <v>30</v>
      </c>
      <c r="G7" t="str">
        <f t="shared" si="0"/>
        <v>30-Month Milestone</v>
      </c>
      <c r="K7" s="50" t="s">
        <v>116</v>
      </c>
      <c r="L7" s="51" t="s">
        <v>108</v>
      </c>
      <c r="M7" s="51">
        <v>0</v>
      </c>
      <c r="N7" s="51">
        <v>0.5</v>
      </c>
    </row>
    <row r="8" spans="1:18" x14ac:dyDescent="0.25">
      <c r="E8" t="s">
        <v>10</v>
      </c>
      <c r="F8">
        <v>36</v>
      </c>
      <c r="G8" t="str">
        <f t="shared" si="0"/>
        <v>36-Month Milestone</v>
      </c>
      <c r="K8" s="52" t="s">
        <v>117</v>
      </c>
      <c r="L8" s="53" t="s">
        <v>118</v>
      </c>
      <c r="M8" s="53">
        <v>0.501</v>
      </c>
      <c r="N8" s="53">
        <v>0.6</v>
      </c>
    </row>
    <row r="9" spans="1:18" x14ac:dyDescent="0.25">
      <c r="E9" t="s">
        <v>10</v>
      </c>
      <c r="F9">
        <v>42</v>
      </c>
      <c r="G9" t="str">
        <f t="shared" si="0"/>
        <v>42-Month Milestone</v>
      </c>
      <c r="K9" s="50" t="s">
        <v>119</v>
      </c>
      <c r="L9" s="51" t="s">
        <v>120</v>
      </c>
      <c r="M9" s="51">
        <v>0.60099999999999998</v>
      </c>
      <c r="N9" s="51">
        <v>0.8</v>
      </c>
    </row>
    <row r="10" spans="1:18" x14ac:dyDescent="0.25">
      <c r="E10" t="s">
        <v>10</v>
      </c>
      <c r="F10">
        <v>48</v>
      </c>
      <c r="G10" t="str">
        <f t="shared" si="0"/>
        <v>48-Month Milestone</v>
      </c>
      <c r="K10" s="52" t="s">
        <v>121</v>
      </c>
      <c r="L10" s="53" t="s">
        <v>115</v>
      </c>
      <c r="M10" s="53">
        <v>0.80100000000000005</v>
      </c>
      <c r="N10" s="53">
        <v>1</v>
      </c>
    </row>
    <row r="11" spans="1:18" x14ac:dyDescent="0.25">
      <c r="E11" t="s">
        <v>12</v>
      </c>
      <c r="F11">
        <v>6</v>
      </c>
      <c r="G11" t="str">
        <f t="shared" si="0"/>
        <v>6-Month Milestone</v>
      </c>
    </row>
    <row r="12" spans="1:18" x14ac:dyDescent="0.25">
      <c r="E12" t="s">
        <v>12</v>
      </c>
      <c r="F12">
        <v>12</v>
      </c>
      <c r="G12" t="str">
        <f t="shared" si="0"/>
        <v>12-Month Milestone</v>
      </c>
    </row>
    <row r="13" spans="1:18" x14ac:dyDescent="0.25">
      <c r="E13" t="s">
        <v>12</v>
      </c>
      <c r="F13">
        <v>18</v>
      </c>
      <c r="G13" t="str">
        <f t="shared" si="0"/>
        <v>18-Month Milestone</v>
      </c>
    </row>
    <row r="14" spans="1:18" x14ac:dyDescent="0.25">
      <c r="E14" t="s">
        <v>12</v>
      </c>
      <c r="F14">
        <v>24</v>
      </c>
      <c r="G14" t="str">
        <f t="shared" si="0"/>
        <v>24-Month Milestone</v>
      </c>
    </row>
    <row r="15" spans="1:18" x14ac:dyDescent="0.25">
      <c r="E15" t="s">
        <v>12</v>
      </c>
      <c r="F15">
        <v>30</v>
      </c>
      <c r="G15" t="str">
        <f t="shared" si="0"/>
        <v>30-Month Milestone</v>
      </c>
    </row>
    <row r="16" spans="1:18" x14ac:dyDescent="0.25">
      <c r="E16" t="s">
        <v>12</v>
      </c>
      <c r="F16">
        <v>36</v>
      </c>
      <c r="G16" t="str">
        <f t="shared" si="0"/>
        <v>36-Month Milestone</v>
      </c>
    </row>
    <row r="17" spans="5:7" x14ac:dyDescent="0.25">
      <c r="E17" t="s">
        <v>13</v>
      </c>
      <c r="F17">
        <v>6</v>
      </c>
      <c r="G17" t="str">
        <f t="shared" si="0"/>
        <v>6-Month Milestone</v>
      </c>
    </row>
    <row r="18" spans="5:7" x14ac:dyDescent="0.25">
      <c r="E18" t="s">
        <v>13</v>
      </c>
      <c r="F18">
        <v>12</v>
      </c>
      <c r="G18" t="str">
        <f t="shared" si="0"/>
        <v>12-Month Milestone</v>
      </c>
    </row>
    <row r="19" spans="5:7" x14ac:dyDescent="0.25">
      <c r="E19" t="s">
        <v>13</v>
      </c>
      <c r="F19">
        <v>18</v>
      </c>
      <c r="G19" t="str">
        <f t="shared" si="0"/>
        <v>18-Month Milestone</v>
      </c>
    </row>
    <row r="20" spans="5:7" x14ac:dyDescent="0.25">
      <c r="E20" t="s">
        <v>13</v>
      </c>
      <c r="F20">
        <v>24</v>
      </c>
      <c r="G20" t="str">
        <f t="shared" si="0"/>
        <v>24-Month Milestone</v>
      </c>
    </row>
    <row r="21" spans="5:7" x14ac:dyDescent="0.25">
      <c r="E21" t="s">
        <v>13</v>
      </c>
      <c r="F21">
        <v>30</v>
      </c>
      <c r="G21" t="str">
        <f t="shared" si="0"/>
        <v>30-Month Milestone</v>
      </c>
    </row>
    <row r="22" spans="5:7" x14ac:dyDescent="0.25">
      <c r="E22" t="s">
        <v>13</v>
      </c>
      <c r="F22">
        <v>36</v>
      </c>
      <c r="G22" t="str">
        <f t="shared" si="0"/>
        <v>36-Month Milestone</v>
      </c>
    </row>
  </sheetData>
  <sheetProtection password="CF1D" sheet="1" objects="1" scenarios="1"/>
  <mergeCells count="2">
    <mergeCell ref="A1:C1"/>
    <mergeCell ref="E1:G1"/>
  </mergeCells>
  <pageMargins left="0.7" right="0.7" top="0.75" bottom="0.75" header="0.3" footer="0.3"/>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04"/>
  <sheetViews>
    <sheetView showGridLines="0" showRowColHeaders="0" zoomScaleNormal="100" workbookViewId="0">
      <pane ySplit="5" topLeftCell="A6" activePane="bottomLeft" state="frozen"/>
      <selection pane="bottomLeft" activeCell="B10" sqref="B10:D10"/>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IF(AND(B10&lt;&gt;"",F10&lt;&gt;""),CONCATENATE("#",B10," / ",F10),"")</f>
        <v/>
      </c>
      <c r="C4" s="24"/>
      <c r="D4" s="24"/>
      <c r="E4" s="24"/>
      <c r="F4" s="24"/>
      <c r="G4" s="24"/>
      <c r="H4" s="25"/>
      <c r="I4" s="25"/>
      <c r="J4" s="25"/>
      <c r="K4" s="2"/>
      <c r="L4" s="119" t="s">
        <v>64</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20.100000000000001" customHeight="1" x14ac:dyDescent="0.25">
      <c r="A6" s="35"/>
    </row>
    <row r="7" spans="1:17" ht="20.100000000000001" customHeight="1" x14ac:dyDescent="0.25">
      <c r="A7" s="34"/>
      <c r="B7" s="34" t="s">
        <v>51</v>
      </c>
      <c r="C7" s="34"/>
      <c r="D7" s="34"/>
      <c r="E7" s="34"/>
      <c r="F7" s="34"/>
      <c r="G7" s="34"/>
      <c r="H7" s="34"/>
      <c r="I7" s="34"/>
      <c r="J7" s="34"/>
      <c r="K7" s="34"/>
      <c r="L7" s="34"/>
      <c r="M7" s="34"/>
      <c r="N7" s="34"/>
      <c r="O7" s="34"/>
      <c r="P7" s="34"/>
      <c r="Q7" s="34"/>
    </row>
    <row r="8" spans="1:17" ht="9.9499999999999993" customHeight="1" x14ac:dyDescent="0.25"/>
    <row r="9" spans="1:17" ht="20.100000000000001" customHeight="1" x14ac:dyDescent="0.25">
      <c r="B9" s="5" t="s">
        <v>24</v>
      </c>
      <c r="C9" s="4"/>
      <c r="D9" s="5"/>
      <c r="F9" s="7" t="s">
        <v>25</v>
      </c>
      <c r="G9" s="5"/>
    </row>
    <row r="10" spans="1:17" ht="20.100000000000001" customHeight="1" x14ac:dyDescent="0.25">
      <c r="B10" s="120"/>
      <c r="C10" s="121"/>
      <c r="D10" s="122"/>
      <c r="F10" s="123"/>
      <c r="G10" s="123"/>
      <c r="H10" s="123"/>
      <c r="I10" s="123"/>
      <c r="J10" s="123"/>
      <c r="K10" s="123"/>
      <c r="L10" s="123"/>
      <c r="M10" s="123"/>
      <c r="N10" s="123"/>
      <c r="O10" s="123"/>
      <c r="P10" s="123"/>
    </row>
    <row r="11" spans="1:17" ht="20.100000000000001" customHeight="1" x14ac:dyDescent="0.25">
      <c r="B11" s="7" t="s">
        <v>171</v>
      </c>
      <c r="C11" s="5"/>
    </row>
    <row r="12" spans="1:17" ht="20.100000000000001" customHeight="1" x14ac:dyDescent="0.25">
      <c r="B12" s="123"/>
      <c r="C12" s="123"/>
      <c r="D12" s="123"/>
      <c r="E12" s="123"/>
      <c r="F12" s="123"/>
      <c r="G12" s="123"/>
      <c r="H12" s="123"/>
      <c r="I12" s="123"/>
      <c r="J12" s="123"/>
      <c r="K12" s="123"/>
      <c r="L12" s="123"/>
      <c r="M12" s="123"/>
      <c r="N12" s="123"/>
      <c r="O12" s="123"/>
      <c r="P12" s="123"/>
    </row>
    <row r="13" spans="1:17" ht="20.100000000000001" customHeight="1" x14ac:dyDescent="0.25">
      <c r="B13" s="7" t="s">
        <v>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row r="16" spans="1:17" ht="20.100000000000001" customHeight="1" x14ac:dyDescent="0.25">
      <c r="A16" s="34"/>
      <c r="B16" s="34" t="s">
        <v>50</v>
      </c>
      <c r="C16" s="34"/>
      <c r="D16" s="34"/>
      <c r="E16" s="34"/>
      <c r="F16" s="34"/>
      <c r="G16" s="34"/>
      <c r="H16" s="34"/>
      <c r="I16" s="34"/>
      <c r="J16" s="34"/>
      <c r="K16" s="34"/>
      <c r="L16" s="34"/>
      <c r="M16" s="34"/>
      <c r="N16" s="34"/>
      <c r="O16" s="34"/>
      <c r="P16" s="34"/>
      <c r="Q16" s="34"/>
    </row>
    <row r="17" spans="1:17" ht="9.9499999999999993" customHeight="1" x14ac:dyDescent="0.25"/>
    <row r="18" spans="1:17" ht="75.75" customHeight="1" x14ac:dyDescent="0.25">
      <c r="B18" s="124" t="s">
        <v>174</v>
      </c>
      <c r="C18" s="124"/>
      <c r="D18" s="124"/>
      <c r="E18" s="124"/>
      <c r="F18" s="124"/>
      <c r="G18" s="124"/>
      <c r="H18" s="124"/>
      <c r="I18" s="124"/>
      <c r="J18" s="124"/>
      <c r="K18" s="124"/>
      <c r="L18" s="124"/>
      <c r="M18" s="124"/>
      <c r="N18" s="124"/>
      <c r="O18" s="124"/>
      <c r="P18" s="124"/>
    </row>
    <row r="19" spans="1:17" ht="20.100000000000001" customHeight="1" x14ac:dyDescent="0.25"/>
    <row r="20" spans="1:17" ht="20.100000000000001" customHeight="1" x14ac:dyDescent="0.25">
      <c r="A20" s="34"/>
      <c r="B20" s="34" t="s">
        <v>62</v>
      </c>
      <c r="C20" s="34"/>
      <c r="D20" s="34"/>
      <c r="E20" s="34"/>
      <c r="F20" s="34"/>
      <c r="G20" s="34"/>
      <c r="H20" s="34"/>
      <c r="I20" s="34"/>
      <c r="J20" s="34"/>
      <c r="K20" s="34"/>
      <c r="L20" s="34"/>
      <c r="M20" s="34"/>
      <c r="N20" s="34"/>
      <c r="O20" s="34"/>
      <c r="P20" s="34"/>
      <c r="Q20" s="34"/>
    </row>
    <row r="21" spans="1:17" s="13" customFormat="1" ht="9.9499999999999993" customHeight="1" x14ac:dyDescent="0.25"/>
    <row r="22" spans="1:17" s="13" customFormat="1" ht="20.100000000000001" customHeight="1" x14ac:dyDescent="0.25">
      <c r="B22" s="39" t="s">
        <v>60</v>
      </c>
    </row>
    <row r="23" spans="1:17" s="13" customFormat="1" ht="20.100000000000001" customHeight="1" x14ac:dyDescent="0.25"/>
    <row r="24" spans="1:17" s="13" customFormat="1" ht="60" customHeight="1" x14ac:dyDescent="0.25">
      <c r="B24" s="124" t="s">
        <v>203</v>
      </c>
      <c r="C24" s="124"/>
      <c r="D24" s="124"/>
      <c r="E24" s="124"/>
      <c r="F24" s="124"/>
      <c r="G24" s="124"/>
      <c r="H24" s="124"/>
      <c r="I24" s="124"/>
      <c r="J24" s="124"/>
      <c r="K24" s="124"/>
      <c r="L24" s="124"/>
      <c r="M24" s="124"/>
      <c r="N24" s="124"/>
      <c r="O24" s="124"/>
      <c r="P24" s="124"/>
    </row>
    <row r="25" spans="1:17" s="13" customFormat="1" ht="19.5" customHeight="1" x14ac:dyDescent="0.25">
      <c r="B25" s="36"/>
      <c r="C25" s="40"/>
      <c r="D25" s="40"/>
      <c r="E25" s="40"/>
      <c r="F25" s="40"/>
      <c r="G25" s="40"/>
      <c r="H25" s="40"/>
      <c r="I25" s="40"/>
      <c r="J25" s="40"/>
      <c r="K25" s="40"/>
      <c r="L25" s="40"/>
      <c r="M25" s="40"/>
      <c r="N25" s="40"/>
      <c r="O25" s="40"/>
      <c r="P25" s="40"/>
    </row>
    <row r="26" spans="1:17" s="13" customFormat="1" ht="20.100000000000001" customHeight="1" x14ac:dyDescent="0.25">
      <c r="B26" s="134" t="s">
        <v>61</v>
      </c>
      <c r="C26" s="134"/>
      <c r="D26" s="134"/>
      <c r="E26" s="134"/>
      <c r="F26" s="134"/>
      <c r="G26" s="134"/>
      <c r="H26" s="134"/>
      <c r="I26" s="134"/>
      <c r="J26" s="134"/>
      <c r="K26" s="134"/>
      <c r="L26" s="134"/>
      <c r="M26" s="134"/>
      <c r="N26" s="134"/>
      <c r="O26" s="134"/>
      <c r="P26" s="134"/>
    </row>
    <row r="27" spans="1:17" s="13" customFormat="1" ht="99.95" customHeight="1" x14ac:dyDescent="0.25">
      <c r="B27" s="135"/>
      <c r="C27" s="136"/>
      <c r="D27" s="136"/>
      <c r="E27" s="136"/>
      <c r="F27" s="136"/>
      <c r="G27" s="136"/>
      <c r="H27" s="136"/>
      <c r="I27" s="136"/>
      <c r="J27" s="136"/>
      <c r="K27" s="136"/>
      <c r="L27" s="136"/>
      <c r="M27" s="136"/>
      <c r="N27" s="136"/>
      <c r="O27" s="136"/>
      <c r="P27" s="137"/>
    </row>
    <row r="28" spans="1:17" s="13" customFormat="1" ht="20.100000000000001" customHeight="1" x14ac:dyDescent="0.25"/>
    <row r="29" spans="1:17" s="13" customFormat="1" ht="20.100000000000001" customHeight="1" x14ac:dyDescent="0.25">
      <c r="B29" s="134" t="s">
        <v>52</v>
      </c>
      <c r="C29" s="134"/>
      <c r="D29" s="134"/>
      <c r="E29" s="134"/>
      <c r="F29" s="134"/>
      <c r="G29" s="134"/>
      <c r="H29" s="134"/>
      <c r="I29" s="134"/>
      <c r="J29" s="134"/>
      <c r="K29" s="134"/>
      <c r="L29" s="134"/>
      <c r="M29" s="134"/>
      <c r="N29" s="134"/>
      <c r="O29" s="134"/>
      <c r="P29" s="134"/>
    </row>
    <row r="30" spans="1:17" s="13" customFormat="1" ht="99.95" customHeight="1" x14ac:dyDescent="0.25">
      <c r="B30" s="135"/>
      <c r="C30" s="136"/>
      <c r="D30" s="136"/>
      <c r="E30" s="136"/>
      <c r="F30" s="136"/>
      <c r="G30" s="136"/>
      <c r="H30" s="136"/>
      <c r="I30" s="136"/>
      <c r="J30" s="136"/>
      <c r="K30" s="136"/>
      <c r="L30" s="136"/>
      <c r="M30" s="136"/>
      <c r="N30" s="136"/>
      <c r="O30" s="136"/>
      <c r="P30" s="137"/>
    </row>
    <row r="31" spans="1:17" s="13" customFormat="1" ht="20.100000000000001" customHeight="1" x14ac:dyDescent="0.25"/>
    <row r="32" spans="1:17" s="13" customFormat="1" ht="20.100000000000001" customHeight="1" x14ac:dyDescent="0.25">
      <c r="B32" s="13" t="s">
        <v>198</v>
      </c>
      <c r="N32" s="128"/>
      <c r="O32" s="129"/>
      <c r="P32" s="130"/>
    </row>
    <row r="33" spans="1:17" s="13" customFormat="1" ht="20.100000000000001" customHeight="1" x14ac:dyDescent="0.25">
      <c r="B33" s="13" t="s">
        <v>53</v>
      </c>
      <c r="N33" s="125"/>
      <c r="O33" s="126"/>
      <c r="P33" s="127"/>
    </row>
    <row r="34" spans="1:17" s="13" customFormat="1" ht="20.100000000000001" customHeight="1" x14ac:dyDescent="0.25">
      <c r="B34" s="41" t="s">
        <v>70</v>
      </c>
      <c r="N34" s="131"/>
      <c r="O34" s="132"/>
      <c r="P34" s="133"/>
    </row>
    <row r="35" spans="1:17" s="13" customFormat="1" ht="20.100000000000001" customHeight="1" x14ac:dyDescent="0.25">
      <c r="B35" s="101" t="s">
        <v>71</v>
      </c>
      <c r="N35" s="128"/>
      <c r="O35" s="129"/>
      <c r="P35" s="130"/>
    </row>
    <row r="36" spans="1:17" s="13" customFormat="1" ht="20.100000000000001" customHeight="1" x14ac:dyDescent="0.25">
      <c r="B36" s="13" t="s">
        <v>56</v>
      </c>
      <c r="N36" s="131"/>
      <c r="O36" s="132"/>
      <c r="P36" s="133"/>
    </row>
    <row r="37" spans="1:17" s="13" customFormat="1" ht="20.100000000000001" customHeight="1" x14ac:dyDescent="0.25"/>
    <row r="38" spans="1:17" s="13" customFormat="1" ht="20.100000000000001" customHeight="1" x14ac:dyDescent="0.25">
      <c r="B38" s="134" t="s">
        <v>57</v>
      </c>
      <c r="C38" s="134"/>
      <c r="D38" s="134"/>
      <c r="E38" s="134"/>
      <c r="F38" s="134"/>
      <c r="G38" s="134"/>
      <c r="H38" s="134"/>
      <c r="I38" s="134"/>
      <c r="J38" s="134"/>
      <c r="K38" s="134"/>
      <c r="L38" s="134"/>
      <c r="M38" s="134"/>
      <c r="N38" s="134"/>
      <c r="O38" s="134"/>
      <c r="P38" s="134"/>
    </row>
    <row r="39" spans="1:17" s="13" customFormat="1" ht="99.95" customHeight="1" x14ac:dyDescent="0.25">
      <c r="B39" s="135"/>
      <c r="C39" s="136"/>
      <c r="D39" s="136"/>
      <c r="E39" s="136"/>
      <c r="F39" s="136"/>
      <c r="G39" s="136"/>
      <c r="H39" s="136"/>
      <c r="I39" s="136"/>
      <c r="J39" s="136"/>
      <c r="K39" s="136"/>
      <c r="L39" s="136"/>
      <c r="M39" s="136"/>
      <c r="N39" s="136"/>
      <c r="O39" s="136"/>
      <c r="P39" s="137"/>
    </row>
    <row r="40" spans="1:17" s="13" customFormat="1" ht="20.100000000000001" customHeight="1" x14ac:dyDescent="0.25"/>
    <row r="41" spans="1:17" s="13" customFormat="1" ht="20.100000000000001" customHeight="1" x14ac:dyDescent="0.25">
      <c r="A41" s="34"/>
      <c r="B41" s="34" t="s">
        <v>43</v>
      </c>
      <c r="C41" s="34"/>
      <c r="D41" s="34"/>
      <c r="E41" s="34"/>
      <c r="F41" s="34"/>
      <c r="G41" s="34"/>
      <c r="H41" s="34"/>
      <c r="I41" s="34"/>
      <c r="J41" s="34"/>
      <c r="K41" s="34"/>
      <c r="L41" s="34"/>
      <c r="M41" s="34"/>
      <c r="N41" s="34"/>
      <c r="O41" s="34"/>
      <c r="P41" s="34"/>
      <c r="Q41" s="34"/>
    </row>
    <row r="42" spans="1:17" s="13" customFormat="1" ht="9.9499999999999993" customHeight="1" x14ac:dyDescent="0.25"/>
    <row r="43" spans="1:17" s="13" customFormat="1" ht="147.75" customHeight="1" x14ac:dyDescent="0.25">
      <c r="B43" s="124" t="s">
        <v>173</v>
      </c>
      <c r="C43" s="124"/>
      <c r="D43" s="124"/>
      <c r="E43" s="124"/>
      <c r="F43" s="124"/>
      <c r="G43" s="124"/>
      <c r="H43" s="124"/>
      <c r="I43" s="124"/>
      <c r="J43" s="124"/>
      <c r="K43" s="124"/>
      <c r="L43" s="124"/>
      <c r="M43" s="124"/>
      <c r="N43" s="124"/>
      <c r="O43" s="124"/>
      <c r="P43" s="124"/>
    </row>
    <row r="44" spans="1:17" s="13" customFormat="1" ht="33" customHeight="1" x14ac:dyDescent="0.25">
      <c r="B44" s="140" t="s">
        <v>204</v>
      </c>
      <c r="C44" s="140"/>
      <c r="D44" s="140"/>
      <c r="E44" s="140"/>
      <c r="F44" s="140"/>
      <c r="G44" s="140"/>
      <c r="H44" s="140"/>
      <c r="I44" s="140"/>
      <c r="J44" s="140"/>
      <c r="K44" s="140"/>
      <c r="L44" s="140"/>
      <c r="M44" s="140"/>
      <c r="N44" s="140"/>
      <c r="O44" s="140"/>
      <c r="P44" s="140"/>
    </row>
    <row r="45" spans="1:17" s="13" customFormat="1" ht="20.100000000000001" customHeight="1" x14ac:dyDescent="0.25"/>
    <row r="46" spans="1:17" s="13" customFormat="1" ht="20.100000000000001" customHeight="1" x14ac:dyDescent="0.25">
      <c r="A46" s="34"/>
      <c r="B46" s="34" t="s">
        <v>44</v>
      </c>
      <c r="C46" s="34"/>
      <c r="D46" s="34"/>
      <c r="E46" s="34"/>
      <c r="F46" s="34"/>
      <c r="G46" s="34"/>
      <c r="H46" s="34"/>
      <c r="I46" s="34"/>
      <c r="J46" s="34"/>
      <c r="K46" s="34"/>
      <c r="L46" s="34"/>
      <c r="M46" s="34"/>
      <c r="N46" s="34"/>
      <c r="O46" s="34"/>
      <c r="P46" s="34"/>
      <c r="Q46" s="34"/>
    </row>
    <row r="47" spans="1:17" s="13" customFormat="1" ht="9.9499999999999993" customHeight="1" x14ac:dyDescent="0.25"/>
    <row r="48" spans="1:17" s="13" customFormat="1" ht="20.100000000000001" customHeight="1" x14ac:dyDescent="0.25">
      <c r="B48" s="13" t="s">
        <v>45</v>
      </c>
    </row>
    <row r="49" spans="2:16" s="13" customFormat="1" ht="20.100000000000001" customHeight="1" x14ac:dyDescent="0.25"/>
    <row r="50" spans="2:16" s="13" customFormat="1" ht="215.25" customHeight="1" x14ac:dyDescent="0.25">
      <c r="B50" s="124" t="s">
        <v>175</v>
      </c>
      <c r="C50" s="124"/>
      <c r="D50" s="124"/>
      <c r="E50" s="124"/>
      <c r="F50" s="124"/>
      <c r="G50" s="124"/>
      <c r="H50" s="124"/>
      <c r="I50" s="124"/>
      <c r="J50" s="124"/>
      <c r="K50" s="124"/>
      <c r="L50" s="124"/>
      <c r="M50" s="124"/>
      <c r="N50" s="124"/>
      <c r="O50" s="124"/>
      <c r="P50" s="124"/>
    </row>
    <row r="51" spans="2:16" s="13" customFormat="1" ht="20.100000000000001" customHeight="1" x14ac:dyDescent="0.25"/>
    <row r="52" spans="2:16" s="13" customFormat="1" ht="20.100000000000001" customHeight="1" x14ac:dyDescent="0.25">
      <c r="B52" s="38"/>
      <c r="C52" s="38"/>
      <c r="D52" s="38"/>
      <c r="E52" s="38"/>
      <c r="F52" s="38"/>
      <c r="G52" s="38"/>
      <c r="H52" s="38"/>
      <c r="I52" s="38"/>
      <c r="J52" s="38"/>
      <c r="L52" s="139"/>
      <c r="M52" s="139"/>
      <c r="N52" s="139"/>
      <c r="O52" s="139"/>
      <c r="P52" s="139"/>
    </row>
    <row r="53" spans="2:16" s="13" customFormat="1" ht="20.100000000000001" customHeight="1" x14ac:dyDescent="0.25">
      <c r="B53" s="13" t="s">
        <v>58</v>
      </c>
      <c r="L53" s="13" t="s">
        <v>33</v>
      </c>
    </row>
    <row r="54" spans="2:16" s="13" customFormat="1" ht="20.100000000000001" customHeight="1" x14ac:dyDescent="0.25">
      <c r="B54" s="138"/>
      <c r="C54" s="138"/>
      <c r="D54" s="138"/>
      <c r="E54" s="138"/>
      <c r="F54" s="138"/>
      <c r="G54" s="138"/>
      <c r="H54" s="138"/>
      <c r="I54" s="138"/>
      <c r="J54" s="138"/>
      <c r="L54" s="138"/>
      <c r="M54" s="138"/>
      <c r="N54" s="138"/>
      <c r="O54" s="138"/>
      <c r="P54" s="138"/>
    </row>
    <row r="55" spans="2:16" s="13" customFormat="1" ht="20.100000000000001" customHeight="1" x14ac:dyDescent="0.25">
      <c r="B55" s="13" t="s">
        <v>59</v>
      </c>
      <c r="L55" s="13" t="s">
        <v>46</v>
      </c>
    </row>
    <row r="56" spans="2:16" x14ac:dyDescent="0.25"/>
    <row r="57" spans="2:16" hidden="1" x14ac:dyDescent="0.25"/>
    <row r="58" spans="2:16" hidden="1" x14ac:dyDescent="0.25"/>
    <row r="59" spans="2:16" hidden="1" x14ac:dyDescent="0.25"/>
    <row r="60" spans="2:16" hidden="1" x14ac:dyDescent="0.25"/>
    <row r="61" spans="2:16" hidden="1" x14ac:dyDescent="0.25"/>
    <row r="62" spans="2:16" hidden="1" x14ac:dyDescent="0.25"/>
    <row r="63" spans="2:16" hidden="1" x14ac:dyDescent="0.25"/>
    <row r="64" spans="2: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customHeight="1" x14ac:dyDescent="0.25"/>
    <row r="104" ht="15" customHeight="1" x14ac:dyDescent="0.25"/>
  </sheetData>
  <sheetProtection algorithmName="SHA-512" hashValue="eDHnNeZlQenFkMVUG3K1SOVfsqt5lPqvZq+GQBM2zIaHjZ1/BFPtnmhCOW+5k6z8rsTP1WNFtTkOYLyh7q92LA==" saltValue="r9I+GP3Z2eNIV5TFzQKnPQ==" spinCount="100000" sheet="1" objects="1" scenarios="1" selectLockedCells="1"/>
  <mergeCells count="25">
    <mergeCell ref="B30:P30"/>
    <mergeCell ref="B54:J54"/>
    <mergeCell ref="L54:P54"/>
    <mergeCell ref="B38:P38"/>
    <mergeCell ref="B39:P39"/>
    <mergeCell ref="B43:P43"/>
    <mergeCell ref="B44:P44"/>
    <mergeCell ref="B50:P50"/>
    <mergeCell ref="L52:P52"/>
    <mergeCell ref="N33:P33"/>
    <mergeCell ref="N34:P34"/>
    <mergeCell ref="N35:P35"/>
    <mergeCell ref="N36:P36"/>
    <mergeCell ref="N32:P32"/>
    <mergeCell ref="B14:P14"/>
    <mergeCell ref="B18:P18"/>
    <mergeCell ref="B26:P26"/>
    <mergeCell ref="B27:P27"/>
    <mergeCell ref="B29:P29"/>
    <mergeCell ref="B24:P24"/>
    <mergeCell ref="J2:P2"/>
    <mergeCell ref="L4:P4"/>
    <mergeCell ref="B10:D10"/>
    <mergeCell ref="F10:P10"/>
    <mergeCell ref="B12:P12"/>
  </mergeCells>
  <dataValidations count="4">
    <dataValidation type="date" operator="greaterThanOrEqual" allowBlank="1" showInputMessage="1" showErrorMessage="1" sqref="L52:P52 N32:P32">
      <formula1>36526</formula1>
    </dataValidation>
    <dataValidation operator="greaterThan" allowBlank="1" showInputMessage="1" showErrorMessage="1" sqref="B10:D10"/>
    <dataValidation type="list" allowBlank="1" showInputMessage="1" showErrorMessage="1" sqref="N33:P33">
      <formula1>"Yes,No"</formula1>
    </dataValidation>
    <dataValidation type="decimal" operator="greaterThanOrEqual" allowBlank="1" showInputMessage="1" showErrorMessage="1" sqref="N36:P36 N34:P34">
      <formula1>0</formula1>
    </dataValidation>
  </dataValidations>
  <pageMargins left="0.7" right="0.7" top="0.75" bottom="0.75" header="0.3" footer="0.3"/>
  <pageSetup scale="82" fitToHeight="0" orientation="portrait" r:id="rId1"/>
  <headerFooter>
    <oddFooter>Page &amp;P of &amp;N</oddFooter>
  </headerFooter>
  <rowBreaks count="1" manualBreakCount="1">
    <brk id="45"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Q105"/>
  <sheetViews>
    <sheetView showGridLines="0" showRowColHeaders="0" zoomScaleNormal="100" workbookViewId="0">
      <pane ySplit="5" topLeftCell="A6" activePane="bottomLeft" state="frozen"/>
      <selection pane="bottomLeft" activeCell="B10" sqref="B10:D10"/>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IF(AND(B10&lt;&gt;"",F10&lt;&gt;""),CONCATENATE("#",B10," / ",F10),"")</f>
        <v/>
      </c>
      <c r="C4" s="24"/>
      <c r="D4" s="24"/>
      <c r="E4" s="24"/>
      <c r="F4" s="24"/>
      <c r="G4" s="24"/>
      <c r="H4" s="25"/>
      <c r="I4" s="25"/>
      <c r="J4" s="25"/>
      <c r="K4" s="2"/>
      <c r="L4" s="119" t="s">
        <v>63</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20.100000000000001" customHeight="1" x14ac:dyDescent="0.25">
      <c r="A6" s="35"/>
    </row>
    <row r="7" spans="1:17" ht="20.100000000000001" customHeight="1" x14ac:dyDescent="0.25">
      <c r="A7" s="34"/>
      <c r="B7" s="34" t="s">
        <v>51</v>
      </c>
      <c r="C7" s="34"/>
      <c r="D7" s="34"/>
      <c r="E7" s="34"/>
      <c r="F7" s="34"/>
      <c r="G7" s="34"/>
      <c r="H7" s="34"/>
      <c r="I7" s="34"/>
      <c r="J7" s="34"/>
      <c r="K7" s="34"/>
      <c r="L7" s="34"/>
      <c r="M7" s="34"/>
      <c r="N7" s="34"/>
      <c r="O7" s="34"/>
      <c r="P7" s="34"/>
      <c r="Q7" s="34"/>
    </row>
    <row r="8" spans="1:17" ht="9.9499999999999993" customHeight="1" x14ac:dyDescent="0.25"/>
    <row r="9" spans="1:17" ht="20.100000000000001" customHeight="1" x14ac:dyDescent="0.25">
      <c r="B9" s="5" t="s">
        <v>24</v>
      </c>
      <c r="C9" s="4"/>
      <c r="D9" s="5"/>
      <c r="F9" s="7" t="s">
        <v>25</v>
      </c>
      <c r="G9" s="5"/>
    </row>
    <row r="10" spans="1:17" ht="20.100000000000001" customHeight="1" x14ac:dyDescent="0.25">
      <c r="B10" s="120"/>
      <c r="C10" s="121"/>
      <c r="D10" s="122"/>
      <c r="F10" s="123"/>
      <c r="G10" s="123"/>
      <c r="H10" s="123"/>
      <c r="I10" s="123"/>
      <c r="J10" s="123"/>
      <c r="K10" s="123"/>
      <c r="L10" s="123"/>
      <c r="M10" s="123"/>
      <c r="N10" s="123"/>
      <c r="O10" s="123"/>
      <c r="P10" s="123"/>
    </row>
    <row r="11" spans="1:17" ht="20.100000000000001" customHeight="1" x14ac:dyDescent="0.25">
      <c r="B11" s="7" t="s">
        <v>171</v>
      </c>
      <c r="C11" s="5"/>
    </row>
    <row r="12" spans="1:17" ht="20.100000000000001" customHeight="1" x14ac:dyDescent="0.25">
      <c r="B12" s="123"/>
      <c r="C12" s="123"/>
      <c r="D12" s="123"/>
      <c r="E12" s="123"/>
      <c r="F12" s="123"/>
      <c r="G12" s="123"/>
      <c r="H12" s="123"/>
      <c r="I12" s="123"/>
      <c r="J12" s="123"/>
      <c r="K12" s="123"/>
      <c r="L12" s="123"/>
      <c r="M12" s="123"/>
      <c r="N12" s="123"/>
      <c r="O12" s="123"/>
      <c r="P12" s="123"/>
    </row>
    <row r="13" spans="1:17" ht="20.100000000000001" customHeight="1" x14ac:dyDescent="0.25">
      <c r="B13" s="7" t="s">
        <v>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row r="16" spans="1:17" ht="20.100000000000001" customHeight="1" x14ac:dyDescent="0.25">
      <c r="A16" s="34"/>
      <c r="B16" s="34" t="s">
        <v>50</v>
      </c>
      <c r="C16" s="34"/>
      <c r="D16" s="34"/>
      <c r="E16" s="34"/>
      <c r="F16" s="34"/>
      <c r="G16" s="34"/>
      <c r="H16" s="34"/>
      <c r="I16" s="34"/>
      <c r="J16" s="34"/>
      <c r="K16" s="34"/>
      <c r="L16" s="34"/>
      <c r="M16" s="34"/>
      <c r="N16" s="34"/>
      <c r="O16" s="34"/>
      <c r="P16" s="34"/>
      <c r="Q16" s="34"/>
    </row>
    <row r="17" spans="1:17" ht="9.9499999999999993" customHeight="1" x14ac:dyDescent="0.25"/>
    <row r="18" spans="1:17" ht="75.75" customHeight="1" x14ac:dyDescent="0.25">
      <c r="B18" s="124" t="s">
        <v>176</v>
      </c>
      <c r="C18" s="124"/>
      <c r="D18" s="124"/>
      <c r="E18" s="124"/>
      <c r="F18" s="124"/>
      <c r="G18" s="124"/>
      <c r="H18" s="124"/>
      <c r="I18" s="124"/>
      <c r="J18" s="124"/>
      <c r="K18" s="124"/>
      <c r="L18" s="124"/>
      <c r="M18" s="124"/>
      <c r="N18" s="124"/>
      <c r="O18" s="124"/>
      <c r="P18" s="124"/>
    </row>
    <row r="19" spans="1:17" ht="20.100000000000001" customHeight="1" x14ac:dyDescent="0.25"/>
    <row r="20" spans="1:17" ht="20.100000000000001" customHeight="1" x14ac:dyDescent="0.25">
      <c r="A20" s="34"/>
      <c r="B20" s="34" t="s">
        <v>62</v>
      </c>
      <c r="C20" s="34"/>
      <c r="D20" s="34"/>
      <c r="E20" s="34"/>
      <c r="F20" s="34"/>
      <c r="G20" s="34"/>
      <c r="H20" s="34"/>
      <c r="I20" s="34"/>
      <c r="J20" s="34"/>
      <c r="K20" s="34"/>
      <c r="L20" s="34"/>
      <c r="M20" s="34"/>
      <c r="N20" s="34"/>
      <c r="O20" s="34"/>
      <c r="P20" s="34"/>
      <c r="Q20" s="34"/>
    </row>
    <row r="21" spans="1:17" s="13" customFormat="1" ht="9.9499999999999993" customHeight="1" x14ac:dyDescent="0.25"/>
    <row r="22" spans="1:17" s="13" customFormat="1" ht="20.100000000000001" customHeight="1" x14ac:dyDescent="0.25">
      <c r="B22" s="39" t="s">
        <v>66</v>
      </c>
    </row>
    <row r="23" spans="1:17" s="13" customFormat="1" ht="20.100000000000001" customHeight="1" x14ac:dyDescent="0.25">
      <c r="B23" s="99"/>
      <c r="C23" s="99"/>
      <c r="D23" s="99"/>
      <c r="E23" s="99"/>
      <c r="F23" s="99"/>
      <c r="G23" s="99"/>
      <c r="H23" s="99"/>
      <c r="I23" s="99"/>
      <c r="J23" s="99"/>
      <c r="K23" s="99"/>
      <c r="L23" s="99"/>
      <c r="M23" s="99"/>
      <c r="N23" s="99"/>
      <c r="O23" s="99"/>
      <c r="P23" s="99"/>
    </row>
    <row r="24" spans="1:17" s="13" customFormat="1" ht="60" customHeight="1" x14ac:dyDescent="0.25">
      <c r="B24" s="124" t="s">
        <v>203</v>
      </c>
      <c r="C24" s="124"/>
      <c r="D24" s="124"/>
      <c r="E24" s="124"/>
      <c r="F24" s="124"/>
      <c r="G24" s="124"/>
      <c r="H24" s="124"/>
      <c r="I24" s="124"/>
      <c r="J24" s="124"/>
      <c r="K24" s="124"/>
      <c r="L24" s="124"/>
      <c r="M24" s="124"/>
      <c r="N24" s="124"/>
      <c r="O24" s="124"/>
      <c r="P24" s="124"/>
    </row>
    <row r="25" spans="1:17" s="13" customFormat="1" ht="19.5" customHeight="1" x14ac:dyDescent="0.25">
      <c r="B25" s="36"/>
      <c r="C25" s="40"/>
      <c r="D25" s="40"/>
      <c r="E25" s="40"/>
      <c r="F25" s="40"/>
      <c r="G25" s="40"/>
      <c r="H25" s="40"/>
      <c r="I25" s="40"/>
      <c r="J25" s="40"/>
      <c r="K25" s="40"/>
      <c r="L25" s="40"/>
      <c r="M25" s="40"/>
      <c r="N25" s="40"/>
      <c r="O25" s="40"/>
      <c r="P25" s="40"/>
    </row>
    <row r="26" spans="1:17" s="13" customFormat="1" ht="20.100000000000001" customHeight="1" x14ac:dyDescent="0.25">
      <c r="B26" s="134" t="s">
        <v>61</v>
      </c>
      <c r="C26" s="134"/>
      <c r="D26" s="134"/>
      <c r="E26" s="134"/>
      <c r="F26" s="134"/>
      <c r="G26" s="134"/>
      <c r="H26" s="134"/>
      <c r="I26" s="134"/>
      <c r="J26" s="134"/>
      <c r="K26" s="134"/>
      <c r="L26" s="134"/>
      <c r="M26" s="134"/>
      <c r="N26" s="134"/>
      <c r="O26" s="134"/>
      <c r="P26" s="134"/>
    </row>
    <row r="27" spans="1:17" s="13" customFormat="1" ht="99.95" customHeight="1" x14ac:dyDescent="0.25">
      <c r="B27" s="135"/>
      <c r="C27" s="136"/>
      <c r="D27" s="136"/>
      <c r="E27" s="136"/>
      <c r="F27" s="136"/>
      <c r="G27" s="136"/>
      <c r="H27" s="136"/>
      <c r="I27" s="136"/>
      <c r="J27" s="136"/>
      <c r="K27" s="136"/>
      <c r="L27" s="136"/>
      <c r="M27" s="136"/>
      <c r="N27" s="136"/>
      <c r="O27" s="136"/>
      <c r="P27" s="137"/>
    </row>
    <row r="28" spans="1:17" s="13" customFormat="1" ht="20.100000000000001" customHeight="1" x14ac:dyDescent="0.25"/>
    <row r="29" spans="1:17" s="13" customFormat="1" ht="20.100000000000001" customHeight="1" x14ac:dyDescent="0.25">
      <c r="B29" s="134" t="s">
        <v>52</v>
      </c>
      <c r="C29" s="134"/>
      <c r="D29" s="134"/>
      <c r="E29" s="134"/>
      <c r="F29" s="134"/>
      <c r="G29" s="134"/>
      <c r="H29" s="134"/>
      <c r="I29" s="134"/>
      <c r="J29" s="134"/>
      <c r="K29" s="134"/>
      <c r="L29" s="134"/>
      <c r="M29" s="134"/>
      <c r="N29" s="134"/>
      <c r="O29" s="134"/>
      <c r="P29" s="134"/>
    </row>
    <row r="30" spans="1:17" s="13" customFormat="1" ht="99.95" customHeight="1" x14ac:dyDescent="0.25">
      <c r="B30" s="135"/>
      <c r="C30" s="136"/>
      <c r="D30" s="136"/>
      <c r="E30" s="136"/>
      <c r="F30" s="136"/>
      <c r="G30" s="136"/>
      <c r="H30" s="136"/>
      <c r="I30" s="136"/>
      <c r="J30" s="136"/>
      <c r="K30" s="136"/>
      <c r="L30" s="136"/>
      <c r="M30" s="136"/>
      <c r="N30" s="136"/>
      <c r="O30" s="136"/>
      <c r="P30" s="137"/>
    </row>
    <row r="31" spans="1:17" s="13" customFormat="1" ht="20.100000000000001" customHeight="1" x14ac:dyDescent="0.25"/>
    <row r="32" spans="1:17" s="13" customFormat="1" ht="20.100000000000001" customHeight="1" x14ac:dyDescent="0.25">
      <c r="B32" s="13" t="s">
        <v>198</v>
      </c>
      <c r="N32" s="128"/>
      <c r="O32" s="129"/>
      <c r="P32" s="130"/>
    </row>
    <row r="33" spans="1:17" s="13" customFormat="1" ht="20.100000000000001" customHeight="1" x14ac:dyDescent="0.25">
      <c r="B33" s="13" t="s">
        <v>53</v>
      </c>
      <c r="N33" s="125"/>
      <c r="O33" s="126"/>
      <c r="P33" s="127"/>
    </row>
    <row r="34" spans="1:17" s="13" customFormat="1" ht="20.100000000000001" customHeight="1" x14ac:dyDescent="0.25">
      <c r="B34" s="41" t="s">
        <v>70</v>
      </c>
      <c r="N34" s="131"/>
      <c r="O34" s="132"/>
      <c r="P34" s="133"/>
    </row>
    <row r="35" spans="1:17" s="13" customFormat="1" ht="20.100000000000001" customHeight="1" x14ac:dyDescent="0.25">
      <c r="B35" s="101" t="s">
        <v>71</v>
      </c>
      <c r="N35" s="128"/>
      <c r="O35" s="129"/>
      <c r="P35" s="130"/>
    </row>
    <row r="36" spans="1:17" s="13" customFormat="1" ht="20.100000000000001" customHeight="1" x14ac:dyDescent="0.25">
      <c r="B36" s="13" t="s">
        <v>56</v>
      </c>
      <c r="N36" s="131"/>
      <c r="O36" s="132"/>
      <c r="P36" s="133"/>
    </row>
    <row r="37" spans="1:17" s="13" customFormat="1" ht="20.100000000000001" customHeight="1" x14ac:dyDescent="0.25"/>
    <row r="38" spans="1:17" s="13" customFormat="1" ht="20.100000000000001" customHeight="1" x14ac:dyDescent="0.25">
      <c r="B38" s="134" t="s">
        <v>57</v>
      </c>
      <c r="C38" s="134"/>
      <c r="D38" s="134"/>
      <c r="E38" s="134"/>
      <c r="F38" s="134"/>
      <c r="G38" s="134"/>
      <c r="H38" s="134"/>
      <c r="I38" s="134"/>
      <c r="J38" s="134"/>
      <c r="K38" s="134"/>
      <c r="L38" s="134"/>
      <c r="M38" s="134"/>
      <c r="N38" s="134"/>
      <c r="O38" s="134"/>
      <c r="P38" s="134"/>
    </row>
    <row r="39" spans="1:17" s="13" customFormat="1" ht="99.95" customHeight="1" x14ac:dyDescent="0.25">
      <c r="B39" s="135"/>
      <c r="C39" s="136"/>
      <c r="D39" s="136"/>
      <c r="E39" s="136"/>
      <c r="F39" s="136"/>
      <c r="G39" s="136"/>
      <c r="H39" s="136"/>
      <c r="I39" s="136"/>
      <c r="J39" s="136"/>
      <c r="K39" s="136"/>
      <c r="L39" s="136"/>
      <c r="M39" s="136"/>
      <c r="N39" s="136"/>
      <c r="O39" s="136"/>
      <c r="P39" s="137"/>
    </row>
    <row r="40" spans="1:17" s="13" customFormat="1" ht="20.100000000000001" customHeight="1" x14ac:dyDescent="0.25"/>
    <row r="41" spans="1:17" s="13" customFormat="1" ht="20.100000000000001" customHeight="1" x14ac:dyDescent="0.25">
      <c r="A41" s="34"/>
      <c r="B41" s="34" t="s">
        <v>43</v>
      </c>
      <c r="C41" s="34"/>
      <c r="D41" s="34"/>
      <c r="E41" s="34"/>
      <c r="F41" s="34"/>
      <c r="G41" s="34"/>
      <c r="H41" s="34"/>
      <c r="I41" s="34"/>
      <c r="J41" s="34"/>
      <c r="K41" s="34"/>
      <c r="L41" s="34"/>
      <c r="M41" s="34"/>
      <c r="N41" s="34"/>
      <c r="O41" s="34"/>
      <c r="P41" s="34"/>
      <c r="Q41" s="34"/>
    </row>
    <row r="42" spans="1:17" s="13" customFormat="1" ht="9.9499999999999993" customHeight="1" x14ac:dyDescent="0.25"/>
    <row r="43" spans="1:17" s="13" customFormat="1" ht="147.75" customHeight="1" x14ac:dyDescent="0.25">
      <c r="B43" s="124" t="s">
        <v>173</v>
      </c>
      <c r="C43" s="124"/>
      <c r="D43" s="124"/>
      <c r="E43" s="124"/>
      <c r="F43" s="124"/>
      <c r="G43" s="124"/>
      <c r="H43" s="124"/>
      <c r="I43" s="124"/>
      <c r="J43" s="124"/>
      <c r="K43" s="124"/>
      <c r="L43" s="124"/>
      <c r="M43" s="124"/>
      <c r="N43" s="124"/>
      <c r="O43" s="124"/>
      <c r="P43" s="124"/>
    </row>
    <row r="44" spans="1:17" s="13" customFormat="1" ht="33" customHeight="1" x14ac:dyDescent="0.25">
      <c r="B44" s="140" t="s">
        <v>204</v>
      </c>
      <c r="C44" s="140"/>
      <c r="D44" s="140"/>
      <c r="E44" s="140"/>
      <c r="F44" s="140"/>
      <c r="G44" s="140"/>
      <c r="H44" s="140"/>
      <c r="I44" s="140"/>
      <c r="J44" s="140"/>
      <c r="K44" s="140"/>
      <c r="L44" s="140"/>
      <c r="M44" s="140"/>
      <c r="N44" s="140"/>
      <c r="O44" s="140"/>
      <c r="P44" s="140"/>
    </row>
    <row r="45" spans="1:17" s="13" customFormat="1" ht="20.100000000000001" customHeight="1" x14ac:dyDescent="0.25"/>
    <row r="46" spans="1:17" s="13" customFormat="1" ht="20.100000000000001" customHeight="1" x14ac:dyDescent="0.25">
      <c r="A46" s="34"/>
      <c r="B46" s="34" t="s">
        <v>44</v>
      </c>
      <c r="C46" s="34"/>
      <c r="D46" s="34"/>
      <c r="E46" s="34"/>
      <c r="F46" s="34"/>
      <c r="G46" s="34"/>
      <c r="H46" s="34"/>
      <c r="I46" s="34"/>
      <c r="J46" s="34"/>
      <c r="K46" s="34"/>
      <c r="L46" s="34"/>
      <c r="M46" s="34"/>
      <c r="N46" s="34"/>
      <c r="O46" s="34"/>
      <c r="P46" s="34"/>
      <c r="Q46" s="34"/>
    </row>
    <row r="47" spans="1:17" s="13" customFormat="1" ht="9.9499999999999993" customHeight="1" x14ac:dyDescent="0.25"/>
    <row r="48" spans="1:17" s="13" customFormat="1" ht="20.100000000000001" customHeight="1" x14ac:dyDescent="0.25">
      <c r="B48" s="13" t="s">
        <v>45</v>
      </c>
    </row>
    <row r="49" spans="2:16" s="13" customFormat="1" ht="20.100000000000001" customHeight="1" x14ac:dyDescent="0.25"/>
    <row r="50" spans="2:16" s="13" customFormat="1" ht="215.25" customHeight="1" x14ac:dyDescent="0.25">
      <c r="B50" s="124" t="s">
        <v>177</v>
      </c>
      <c r="C50" s="124"/>
      <c r="D50" s="124"/>
      <c r="E50" s="124"/>
      <c r="F50" s="124"/>
      <c r="G50" s="124"/>
      <c r="H50" s="124"/>
      <c r="I50" s="124"/>
      <c r="J50" s="124"/>
      <c r="K50" s="124"/>
      <c r="L50" s="124"/>
      <c r="M50" s="124"/>
      <c r="N50" s="124"/>
      <c r="O50" s="124"/>
      <c r="P50" s="124"/>
    </row>
    <row r="51" spans="2:16" s="13" customFormat="1" ht="20.100000000000001" customHeight="1" x14ac:dyDescent="0.25"/>
    <row r="52" spans="2:16" s="13" customFormat="1" ht="20.100000000000001" customHeight="1" x14ac:dyDescent="0.25">
      <c r="B52" s="38"/>
      <c r="C52" s="38"/>
      <c r="D52" s="38"/>
      <c r="E52" s="38"/>
      <c r="F52" s="38"/>
      <c r="G52" s="38"/>
      <c r="H52" s="38"/>
      <c r="I52" s="38"/>
      <c r="J52" s="38"/>
      <c r="L52" s="139"/>
      <c r="M52" s="139"/>
      <c r="N52" s="139"/>
      <c r="O52" s="139"/>
      <c r="P52" s="139"/>
    </row>
    <row r="53" spans="2:16" s="13" customFormat="1" ht="20.100000000000001" customHeight="1" x14ac:dyDescent="0.25">
      <c r="B53" s="13" t="s">
        <v>58</v>
      </c>
      <c r="L53" s="13" t="s">
        <v>33</v>
      </c>
    </row>
    <row r="54" spans="2:16" s="13" customFormat="1" ht="20.100000000000001" customHeight="1" x14ac:dyDescent="0.25">
      <c r="B54" s="138"/>
      <c r="C54" s="138"/>
      <c r="D54" s="138"/>
      <c r="E54" s="138"/>
      <c r="F54" s="138"/>
      <c r="G54" s="138"/>
      <c r="H54" s="138"/>
      <c r="I54" s="138"/>
      <c r="J54" s="138"/>
      <c r="L54" s="138"/>
      <c r="M54" s="138"/>
      <c r="N54" s="138"/>
      <c r="O54" s="138"/>
      <c r="P54" s="138"/>
    </row>
    <row r="55" spans="2:16" s="13" customFormat="1" ht="20.100000000000001" customHeight="1" x14ac:dyDescent="0.25">
      <c r="B55" s="13" t="s">
        <v>59</v>
      </c>
      <c r="L55" s="13" t="s">
        <v>46</v>
      </c>
    </row>
    <row r="56" spans="2:16" x14ac:dyDescent="0.25"/>
    <row r="57" spans="2:16" hidden="1" x14ac:dyDescent="0.25"/>
    <row r="58" spans="2:16" hidden="1" x14ac:dyDescent="0.25"/>
    <row r="59" spans="2:16" hidden="1" x14ac:dyDescent="0.25"/>
    <row r="60" spans="2:16" hidden="1" x14ac:dyDescent="0.25"/>
    <row r="61" spans="2:16" hidden="1" x14ac:dyDescent="0.25"/>
    <row r="62" spans="2:16" hidden="1" x14ac:dyDescent="0.25"/>
    <row r="63" spans="2:16" hidden="1" x14ac:dyDescent="0.25"/>
    <row r="64" spans="2: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customHeight="1" x14ac:dyDescent="0.25"/>
    <row r="105" ht="15" customHeight="1" x14ac:dyDescent="0.25"/>
  </sheetData>
  <sheetProtection algorithmName="SHA-512" hashValue="cRRh4wgcLPFAw7E/Z+pB/Mt6b40iFweqTgOJSbsC3Nk2J+nRuZekSWltrUq6ebiIUIEJ7+trwsKWQhNZv7gvvQ==" saltValue="Q+yqBHhd2Np4EV4VpowyRw==" spinCount="100000" sheet="1" objects="1" scenarios="1" selectLockedCells="1"/>
  <mergeCells count="25">
    <mergeCell ref="B30:P30"/>
    <mergeCell ref="B54:J54"/>
    <mergeCell ref="L54:P54"/>
    <mergeCell ref="B38:P38"/>
    <mergeCell ref="B39:P39"/>
    <mergeCell ref="B43:P43"/>
    <mergeCell ref="B44:P44"/>
    <mergeCell ref="B50:P50"/>
    <mergeCell ref="L52:P52"/>
    <mergeCell ref="N33:P33"/>
    <mergeCell ref="N34:P34"/>
    <mergeCell ref="N35:P35"/>
    <mergeCell ref="N36:P36"/>
    <mergeCell ref="N32:P32"/>
    <mergeCell ref="B14:P14"/>
    <mergeCell ref="B18:P18"/>
    <mergeCell ref="B26:P26"/>
    <mergeCell ref="B27:P27"/>
    <mergeCell ref="B29:P29"/>
    <mergeCell ref="B24:P24"/>
    <mergeCell ref="J2:P2"/>
    <mergeCell ref="L4:P4"/>
    <mergeCell ref="B10:D10"/>
    <mergeCell ref="F10:P10"/>
    <mergeCell ref="B12:P12"/>
  </mergeCells>
  <dataValidations count="4">
    <dataValidation type="date" operator="greaterThanOrEqual" allowBlank="1" showInputMessage="1" showErrorMessage="1" sqref="L52:P52 N32:P32">
      <formula1>36526</formula1>
    </dataValidation>
    <dataValidation operator="greaterThan" allowBlank="1" showInputMessage="1" showErrorMessage="1" sqref="B10:D10"/>
    <dataValidation type="list" allowBlank="1" showInputMessage="1" showErrorMessage="1" sqref="N33:P33">
      <formula1>"Yes,No"</formula1>
    </dataValidation>
    <dataValidation type="decimal" operator="greaterThanOrEqual" allowBlank="1" showInputMessage="1" showErrorMessage="1" sqref="N36:P36 N34:P34">
      <formula1>0</formula1>
    </dataValidation>
  </dataValidations>
  <pageMargins left="0.7" right="0.7" top="0.75" bottom="0.75" header="0.3" footer="0.3"/>
  <pageSetup scale="74" fitToHeight="2" orientation="portrait" r:id="rId1"/>
  <headerFooter>
    <oddFooter>Page &amp;P of &amp;N</oddFooter>
  </headerFooter>
  <rowBreaks count="1" manualBreakCount="1">
    <brk id="45"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103"/>
  <sheetViews>
    <sheetView showGridLines="0" showRowColHeaders="0" zoomScaleNormal="100" workbookViewId="0">
      <pane ySplit="5" topLeftCell="A6" activePane="bottomLeft" state="frozen"/>
      <selection pane="bottomLeft" activeCell="B10" sqref="B10:D10"/>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IF(AND(B10&lt;&gt;"",F10&lt;&gt;""),CONCATENATE("#",B10," / ",F10),"")</f>
        <v/>
      </c>
      <c r="C4" s="24"/>
      <c r="D4" s="24"/>
      <c r="E4" s="24"/>
      <c r="F4" s="24"/>
      <c r="G4" s="24"/>
      <c r="H4" s="25"/>
      <c r="I4" s="25"/>
      <c r="J4" s="25"/>
      <c r="K4" s="2"/>
      <c r="L4" s="119" t="s">
        <v>67</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20.100000000000001" customHeight="1" x14ac:dyDescent="0.25">
      <c r="A6" s="35"/>
    </row>
    <row r="7" spans="1:17" ht="20.100000000000001" customHeight="1" x14ac:dyDescent="0.25">
      <c r="A7" s="34"/>
      <c r="B7" s="34" t="s">
        <v>51</v>
      </c>
      <c r="C7" s="34"/>
      <c r="D7" s="34"/>
      <c r="E7" s="34"/>
      <c r="F7" s="34"/>
      <c r="G7" s="34"/>
      <c r="H7" s="34"/>
      <c r="I7" s="34"/>
      <c r="J7" s="34"/>
      <c r="K7" s="34"/>
      <c r="L7" s="34"/>
      <c r="M7" s="34"/>
      <c r="N7" s="34"/>
      <c r="O7" s="34"/>
      <c r="P7" s="34"/>
      <c r="Q7" s="34"/>
    </row>
    <row r="8" spans="1:17" ht="9.9499999999999993" customHeight="1" x14ac:dyDescent="0.25"/>
    <row r="9" spans="1:17" ht="20.100000000000001" customHeight="1" x14ac:dyDescent="0.25">
      <c r="B9" s="5" t="s">
        <v>24</v>
      </c>
      <c r="C9" s="4"/>
      <c r="D9" s="5"/>
      <c r="F9" s="7" t="s">
        <v>25</v>
      </c>
      <c r="G9" s="5"/>
    </row>
    <row r="10" spans="1:17" ht="20.100000000000001" customHeight="1" x14ac:dyDescent="0.25">
      <c r="B10" s="120"/>
      <c r="C10" s="121"/>
      <c r="D10" s="122"/>
      <c r="F10" s="123"/>
      <c r="G10" s="123"/>
      <c r="H10" s="123"/>
      <c r="I10" s="123"/>
      <c r="J10" s="123"/>
      <c r="K10" s="123"/>
      <c r="L10" s="123"/>
      <c r="M10" s="123"/>
      <c r="N10" s="123"/>
      <c r="O10" s="123"/>
      <c r="P10" s="123"/>
    </row>
    <row r="11" spans="1:17" ht="20.100000000000001" customHeight="1" x14ac:dyDescent="0.25">
      <c r="B11" s="7" t="s">
        <v>171</v>
      </c>
      <c r="C11" s="5"/>
    </row>
    <row r="12" spans="1:17" ht="20.100000000000001" customHeight="1" x14ac:dyDescent="0.25">
      <c r="B12" s="123"/>
      <c r="C12" s="123"/>
      <c r="D12" s="123"/>
      <c r="E12" s="123"/>
      <c r="F12" s="123"/>
      <c r="G12" s="123"/>
      <c r="H12" s="123"/>
      <c r="I12" s="123"/>
      <c r="J12" s="123"/>
      <c r="K12" s="123"/>
      <c r="L12" s="123"/>
      <c r="M12" s="123"/>
      <c r="N12" s="123"/>
      <c r="O12" s="123"/>
      <c r="P12" s="123"/>
    </row>
    <row r="13" spans="1:17" ht="20.100000000000001" customHeight="1" x14ac:dyDescent="0.25">
      <c r="B13" s="7" t="s">
        <v>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row r="16" spans="1:17" ht="20.100000000000001" customHeight="1" x14ac:dyDescent="0.25">
      <c r="A16" s="34"/>
      <c r="B16" s="34" t="s">
        <v>50</v>
      </c>
      <c r="C16" s="34"/>
      <c r="D16" s="34"/>
      <c r="E16" s="34"/>
      <c r="F16" s="34"/>
      <c r="G16" s="34"/>
      <c r="H16" s="34"/>
      <c r="I16" s="34"/>
      <c r="J16" s="34"/>
      <c r="K16" s="34"/>
      <c r="L16" s="34"/>
      <c r="M16" s="34"/>
      <c r="N16" s="34"/>
      <c r="O16" s="34"/>
      <c r="P16" s="34"/>
      <c r="Q16" s="34"/>
    </row>
    <row r="17" spans="1:17" ht="9.9499999999999993" customHeight="1" x14ac:dyDescent="0.25"/>
    <row r="18" spans="1:17" ht="75.75" customHeight="1" x14ac:dyDescent="0.25">
      <c r="B18" s="124" t="s">
        <v>178</v>
      </c>
      <c r="C18" s="124"/>
      <c r="D18" s="124"/>
      <c r="E18" s="124"/>
      <c r="F18" s="124"/>
      <c r="G18" s="124"/>
      <c r="H18" s="124"/>
      <c r="I18" s="124"/>
      <c r="J18" s="124"/>
      <c r="K18" s="124"/>
      <c r="L18" s="124"/>
      <c r="M18" s="124"/>
      <c r="N18" s="124"/>
      <c r="O18" s="124"/>
      <c r="P18" s="124"/>
    </row>
    <row r="19" spans="1:17" ht="20.100000000000001" customHeight="1" x14ac:dyDescent="0.25"/>
    <row r="20" spans="1:17" ht="20.100000000000001" customHeight="1" x14ac:dyDescent="0.25">
      <c r="A20" s="34"/>
      <c r="B20" s="34" t="s">
        <v>62</v>
      </c>
      <c r="C20" s="34"/>
      <c r="D20" s="34"/>
      <c r="E20" s="34"/>
      <c r="F20" s="34"/>
      <c r="G20" s="34"/>
      <c r="H20" s="34"/>
      <c r="I20" s="34"/>
      <c r="J20" s="34"/>
      <c r="K20" s="34"/>
      <c r="L20" s="34"/>
      <c r="M20" s="34"/>
      <c r="N20" s="34"/>
      <c r="O20" s="34"/>
      <c r="P20" s="34"/>
      <c r="Q20" s="34"/>
    </row>
    <row r="21" spans="1:17" s="13" customFormat="1" ht="9.9499999999999993" customHeight="1" x14ac:dyDescent="0.25"/>
    <row r="22" spans="1:17" s="13" customFormat="1" ht="20.100000000000001" customHeight="1" x14ac:dyDescent="0.25">
      <c r="B22" s="39" t="s">
        <v>68</v>
      </c>
    </row>
    <row r="23" spans="1:17" s="13" customFormat="1" ht="20.100000000000001" customHeight="1" x14ac:dyDescent="0.25">
      <c r="B23" s="99"/>
      <c r="C23" s="99"/>
      <c r="D23" s="99"/>
      <c r="E23" s="99"/>
      <c r="F23" s="99"/>
      <c r="G23" s="99"/>
      <c r="H23" s="99"/>
      <c r="I23" s="99"/>
      <c r="J23" s="99"/>
      <c r="K23" s="99"/>
      <c r="L23" s="99"/>
      <c r="M23" s="99"/>
      <c r="N23" s="99"/>
      <c r="O23" s="99"/>
      <c r="P23" s="99"/>
    </row>
    <row r="24" spans="1:17" s="13" customFormat="1" ht="60" customHeight="1" x14ac:dyDescent="0.25">
      <c r="B24" s="124" t="s">
        <v>203</v>
      </c>
      <c r="C24" s="124"/>
      <c r="D24" s="124"/>
      <c r="E24" s="124"/>
      <c r="F24" s="124"/>
      <c r="G24" s="124"/>
      <c r="H24" s="124"/>
      <c r="I24" s="124"/>
      <c r="J24" s="124"/>
      <c r="K24" s="124"/>
      <c r="L24" s="124"/>
      <c r="M24" s="124"/>
      <c r="N24" s="124"/>
      <c r="O24" s="124"/>
      <c r="P24" s="124"/>
    </row>
    <row r="25" spans="1:17" s="13" customFormat="1" ht="19.5" customHeight="1" x14ac:dyDescent="0.25">
      <c r="B25" s="36"/>
      <c r="C25" s="40"/>
      <c r="D25" s="40"/>
      <c r="E25" s="40"/>
      <c r="F25" s="40"/>
      <c r="G25" s="40"/>
      <c r="H25" s="40"/>
      <c r="I25" s="40"/>
      <c r="J25" s="40"/>
      <c r="K25" s="40"/>
      <c r="L25" s="40"/>
      <c r="M25" s="40"/>
      <c r="N25" s="40"/>
      <c r="O25" s="40"/>
      <c r="P25" s="40"/>
    </row>
    <row r="26" spans="1:17" s="13" customFormat="1" ht="20.100000000000001" customHeight="1" x14ac:dyDescent="0.25">
      <c r="B26" s="134" t="s">
        <v>61</v>
      </c>
      <c r="C26" s="134"/>
      <c r="D26" s="134"/>
      <c r="E26" s="134"/>
      <c r="F26" s="134"/>
      <c r="G26" s="134"/>
      <c r="H26" s="134"/>
      <c r="I26" s="134"/>
      <c r="J26" s="134"/>
      <c r="K26" s="134"/>
      <c r="L26" s="134"/>
      <c r="M26" s="134"/>
      <c r="N26" s="134"/>
      <c r="O26" s="134"/>
      <c r="P26" s="134"/>
    </row>
    <row r="27" spans="1:17" s="13" customFormat="1" ht="99.95" customHeight="1" x14ac:dyDescent="0.25">
      <c r="B27" s="135"/>
      <c r="C27" s="136"/>
      <c r="D27" s="136"/>
      <c r="E27" s="136"/>
      <c r="F27" s="136"/>
      <c r="G27" s="136"/>
      <c r="H27" s="136"/>
      <c r="I27" s="136"/>
      <c r="J27" s="136"/>
      <c r="K27" s="136"/>
      <c r="L27" s="136"/>
      <c r="M27" s="136"/>
      <c r="N27" s="136"/>
      <c r="O27" s="136"/>
      <c r="P27" s="137"/>
    </row>
    <row r="28" spans="1:17" s="13" customFormat="1" ht="20.100000000000001" customHeight="1" x14ac:dyDescent="0.25"/>
    <row r="29" spans="1:17" s="13" customFormat="1" ht="20.100000000000001" customHeight="1" x14ac:dyDescent="0.25">
      <c r="B29" s="134" t="s">
        <v>52</v>
      </c>
      <c r="C29" s="134"/>
      <c r="D29" s="134"/>
      <c r="E29" s="134"/>
      <c r="F29" s="134"/>
      <c r="G29" s="134"/>
      <c r="H29" s="134"/>
      <c r="I29" s="134"/>
      <c r="J29" s="134"/>
      <c r="K29" s="134"/>
      <c r="L29" s="134"/>
      <c r="M29" s="134"/>
      <c r="N29" s="134"/>
      <c r="O29" s="134"/>
      <c r="P29" s="134"/>
    </row>
    <row r="30" spans="1:17" s="13" customFormat="1" ht="99.95" customHeight="1" x14ac:dyDescent="0.25">
      <c r="B30" s="135"/>
      <c r="C30" s="136"/>
      <c r="D30" s="136"/>
      <c r="E30" s="136"/>
      <c r="F30" s="136"/>
      <c r="G30" s="136"/>
      <c r="H30" s="136"/>
      <c r="I30" s="136"/>
      <c r="J30" s="136"/>
      <c r="K30" s="136"/>
      <c r="L30" s="136"/>
      <c r="M30" s="136"/>
      <c r="N30" s="136"/>
      <c r="O30" s="136"/>
      <c r="P30" s="137"/>
    </row>
    <row r="31" spans="1:17" s="13" customFormat="1" ht="20.100000000000001" customHeight="1" x14ac:dyDescent="0.25"/>
    <row r="32" spans="1:17" s="13" customFormat="1" ht="20.100000000000001" customHeight="1" x14ac:dyDescent="0.25">
      <c r="B32" s="13" t="s">
        <v>53</v>
      </c>
      <c r="N32" s="125"/>
      <c r="O32" s="126"/>
      <c r="P32" s="127"/>
    </row>
    <row r="33" spans="1:17" s="13" customFormat="1" ht="20.100000000000001" customHeight="1" x14ac:dyDescent="0.25">
      <c r="B33" s="41" t="s">
        <v>70</v>
      </c>
      <c r="N33" s="131"/>
      <c r="O33" s="132"/>
      <c r="P33" s="133"/>
    </row>
    <row r="34" spans="1:17" s="13" customFormat="1" ht="20.100000000000001" customHeight="1" x14ac:dyDescent="0.25">
      <c r="B34" s="101" t="s">
        <v>71</v>
      </c>
      <c r="N34" s="128"/>
      <c r="O34" s="129"/>
      <c r="P34" s="130"/>
    </row>
    <row r="35" spans="1:17" s="13" customFormat="1" ht="20.100000000000001" customHeight="1" x14ac:dyDescent="0.25">
      <c r="B35" s="13" t="s">
        <v>56</v>
      </c>
      <c r="N35" s="131"/>
      <c r="O35" s="132"/>
      <c r="P35" s="133"/>
    </row>
    <row r="36" spans="1:17" s="13" customFormat="1" ht="20.100000000000001" customHeight="1" x14ac:dyDescent="0.25"/>
    <row r="37" spans="1:17" s="13" customFormat="1" ht="20.100000000000001" customHeight="1" x14ac:dyDescent="0.25">
      <c r="B37" s="134" t="s">
        <v>57</v>
      </c>
      <c r="C37" s="134"/>
      <c r="D37" s="134"/>
      <c r="E37" s="134"/>
      <c r="F37" s="134"/>
      <c r="G37" s="134"/>
      <c r="H37" s="134"/>
      <c r="I37" s="134"/>
      <c r="J37" s="134"/>
      <c r="K37" s="134"/>
      <c r="L37" s="134"/>
      <c r="M37" s="134"/>
      <c r="N37" s="134"/>
      <c r="O37" s="134"/>
      <c r="P37" s="134"/>
    </row>
    <row r="38" spans="1:17" s="13" customFormat="1" ht="99.95" customHeight="1" x14ac:dyDescent="0.25">
      <c r="B38" s="135"/>
      <c r="C38" s="136"/>
      <c r="D38" s="136"/>
      <c r="E38" s="136"/>
      <c r="F38" s="136"/>
      <c r="G38" s="136"/>
      <c r="H38" s="136"/>
      <c r="I38" s="136"/>
      <c r="J38" s="136"/>
      <c r="K38" s="136"/>
      <c r="L38" s="136"/>
      <c r="M38" s="136"/>
      <c r="N38" s="136"/>
      <c r="O38" s="136"/>
      <c r="P38" s="137"/>
    </row>
    <row r="39" spans="1:17" s="13" customFormat="1" ht="20.100000000000001" customHeight="1" x14ac:dyDescent="0.25"/>
    <row r="40" spans="1:17" s="13" customFormat="1" ht="20.100000000000001" customHeight="1" x14ac:dyDescent="0.25">
      <c r="A40" s="34"/>
      <c r="B40" s="34" t="s">
        <v>43</v>
      </c>
      <c r="C40" s="34"/>
      <c r="D40" s="34"/>
      <c r="E40" s="34"/>
      <c r="F40" s="34"/>
      <c r="G40" s="34"/>
      <c r="H40" s="34"/>
      <c r="I40" s="34"/>
      <c r="J40" s="34"/>
      <c r="K40" s="34"/>
      <c r="L40" s="34"/>
      <c r="M40" s="34"/>
      <c r="N40" s="34"/>
      <c r="O40" s="34"/>
      <c r="P40" s="34"/>
      <c r="Q40" s="34"/>
    </row>
    <row r="41" spans="1:17" s="13" customFormat="1" ht="9.9499999999999993" customHeight="1" x14ac:dyDescent="0.25"/>
    <row r="42" spans="1:17" s="13" customFormat="1" ht="147.75" customHeight="1" x14ac:dyDescent="0.25">
      <c r="B42" s="124" t="s">
        <v>173</v>
      </c>
      <c r="C42" s="124"/>
      <c r="D42" s="124"/>
      <c r="E42" s="124"/>
      <c r="F42" s="124"/>
      <c r="G42" s="124"/>
      <c r="H42" s="124"/>
      <c r="I42" s="124"/>
      <c r="J42" s="124"/>
      <c r="K42" s="124"/>
      <c r="L42" s="124"/>
      <c r="M42" s="124"/>
      <c r="N42" s="124"/>
      <c r="O42" s="124"/>
      <c r="P42" s="124"/>
    </row>
    <row r="43" spans="1:17" s="13" customFormat="1" ht="33" customHeight="1" x14ac:dyDescent="0.25">
      <c r="B43" s="140" t="s">
        <v>204</v>
      </c>
      <c r="C43" s="140"/>
      <c r="D43" s="140"/>
      <c r="E43" s="140"/>
      <c r="F43" s="140"/>
      <c r="G43" s="140"/>
      <c r="H43" s="140"/>
      <c r="I43" s="140"/>
      <c r="J43" s="140"/>
      <c r="K43" s="140"/>
      <c r="L43" s="140"/>
      <c r="M43" s="140"/>
      <c r="N43" s="140"/>
      <c r="O43" s="140"/>
      <c r="P43" s="140"/>
    </row>
    <row r="44" spans="1:17" s="13" customFormat="1" ht="20.100000000000001" customHeight="1" x14ac:dyDescent="0.25"/>
    <row r="45" spans="1:17" s="13" customFormat="1" ht="20.100000000000001" customHeight="1" x14ac:dyDescent="0.25">
      <c r="A45" s="34"/>
      <c r="B45" s="34" t="s">
        <v>44</v>
      </c>
      <c r="C45" s="34"/>
      <c r="D45" s="34"/>
      <c r="E45" s="34"/>
      <c r="F45" s="34"/>
      <c r="G45" s="34"/>
      <c r="H45" s="34"/>
      <c r="I45" s="34"/>
      <c r="J45" s="34"/>
      <c r="K45" s="34"/>
      <c r="L45" s="34"/>
      <c r="M45" s="34"/>
      <c r="N45" s="34"/>
      <c r="O45" s="34"/>
      <c r="P45" s="34"/>
      <c r="Q45" s="34"/>
    </row>
    <row r="46" spans="1:17" s="13" customFormat="1" ht="9.9499999999999993" customHeight="1" x14ac:dyDescent="0.25"/>
    <row r="47" spans="1:17" s="13" customFormat="1" ht="20.100000000000001" customHeight="1" x14ac:dyDescent="0.25">
      <c r="B47" s="13" t="s">
        <v>45</v>
      </c>
    </row>
    <row r="48" spans="1:17" s="13" customFormat="1" ht="20.100000000000001" customHeight="1" x14ac:dyDescent="0.25"/>
    <row r="49" spans="2:16" s="13" customFormat="1" ht="215.25" customHeight="1" x14ac:dyDescent="0.25">
      <c r="B49" s="124" t="s">
        <v>177</v>
      </c>
      <c r="C49" s="124"/>
      <c r="D49" s="124"/>
      <c r="E49" s="124"/>
      <c r="F49" s="124"/>
      <c r="G49" s="124"/>
      <c r="H49" s="124"/>
      <c r="I49" s="124"/>
      <c r="J49" s="124"/>
      <c r="K49" s="124"/>
      <c r="L49" s="124"/>
      <c r="M49" s="124"/>
      <c r="N49" s="124"/>
      <c r="O49" s="124"/>
      <c r="P49" s="124"/>
    </row>
    <row r="50" spans="2:16" s="13" customFormat="1" ht="20.100000000000001" customHeight="1" x14ac:dyDescent="0.25"/>
    <row r="51" spans="2:16" s="13" customFormat="1" ht="20.100000000000001" customHeight="1" x14ac:dyDescent="0.25">
      <c r="B51" s="38"/>
      <c r="C51" s="38"/>
      <c r="D51" s="38"/>
      <c r="E51" s="38"/>
      <c r="F51" s="38"/>
      <c r="G51" s="38"/>
      <c r="H51" s="38"/>
      <c r="I51" s="38"/>
      <c r="J51" s="38"/>
      <c r="L51" s="139"/>
      <c r="M51" s="139"/>
      <c r="N51" s="139"/>
      <c r="O51" s="139"/>
      <c r="P51" s="139"/>
    </row>
    <row r="52" spans="2:16" s="13" customFormat="1" ht="20.100000000000001" customHeight="1" x14ac:dyDescent="0.25">
      <c r="B52" s="13" t="s">
        <v>58</v>
      </c>
      <c r="L52" s="13" t="s">
        <v>33</v>
      </c>
    </row>
    <row r="53" spans="2:16" s="13" customFormat="1" ht="20.100000000000001" customHeight="1" x14ac:dyDescent="0.25">
      <c r="B53" s="138"/>
      <c r="C53" s="138"/>
      <c r="D53" s="138"/>
      <c r="E53" s="138"/>
      <c r="F53" s="138"/>
      <c r="G53" s="138"/>
      <c r="H53" s="138"/>
      <c r="I53" s="138"/>
      <c r="J53" s="138"/>
      <c r="L53" s="138"/>
      <c r="M53" s="138"/>
      <c r="N53" s="138"/>
      <c r="O53" s="138"/>
      <c r="P53" s="138"/>
    </row>
    <row r="54" spans="2:16" s="13" customFormat="1" ht="20.100000000000001" customHeight="1" x14ac:dyDescent="0.25">
      <c r="B54" s="13" t="s">
        <v>59</v>
      </c>
      <c r="L54" s="13" t="s">
        <v>46</v>
      </c>
    </row>
    <row r="55" spans="2:16" x14ac:dyDescent="0.25"/>
    <row r="56" spans="2:16" hidden="1" x14ac:dyDescent="0.25"/>
    <row r="57" spans="2:16" hidden="1" x14ac:dyDescent="0.25"/>
    <row r="58" spans="2:16" hidden="1" x14ac:dyDescent="0.25"/>
    <row r="59" spans="2:16" hidden="1" x14ac:dyDescent="0.25"/>
    <row r="60" spans="2:16" hidden="1" x14ac:dyDescent="0.25"/>
    <row r="61" spans="2:16" hidden="1" x14ac:dyDescent="0.25"/>
    <row r="62" spans="2:16" hidden="1" x14ac:dyDescent="0.25"/>
    <row r="63" spans="2:16" hidden="1" x14ac:dyDescent="0.25"/>
    <row r="64" spans="2: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customHeight="1" x14ac:dyDescent="0.25"/>
    <row r="103" ht="15" customHeight="1" x14ac:dyDescent="0.25"/>
  </sheetData>
  <sheetProtection algorithmName="SHA-512" hashValue="JK80TGH/HoEqk22I27/Wmi5f4TfGdubRlZzBlmBXxGV/x9Dh24hoJaT1RIB02YAgSYQrh7EEIyWsOSPORplSNA==" saltValue="ACBg4qPrvPGqR0QEW5wzGA==" spinCount="100000" sheet="1" objects="1" scenarios="1" selectLockedCells="1"/>
  <mergeCells count="24">
    <mergeCell ref="B53:J53"/>
    <mergeCell ref="L53:P53"/>
    <mergeCell ref="B37:P37"/>
    <mergeCell ref="B38:P38"/>
    <mergeCell ref="B42:P42"/>
    <mergeCell ref="B43:P43"/>
    <mergeCell ref="B49:P49"/>
    <mergeCell ref="L51:P51"/>
    <mergeCell ref="J2:P2"/>
    <mergeCell ref="L4:P4"/>
    <mergeCell ref="B10:D10"/>
    <mergeCell ref="F10:P10"/>
    <mergeCell ref="B12:P12"/>
    <mergeCell ref="N34:P34"/>
    <mergeCell ref="N33:P33"/>
    <mergeCell ref="N32:P32"/>
    <mergeCell ref="N35:P35"/>
    <mergeCell ref="B14:P14"/>
    <mergeCell ref="B18:P18"/>
    <mergeCell ref="B26:P26"/>
    <mergeCell ref="B27:P27"/>
    <mergeCell ref="B29:P29"/>
    <mergeCell ref="B30:P30"/>
    <mergeCell ref="B24:P24"/>
  </mergeCells>
  <dataValidations count="4">
    <dataValidation type="date" operator="greaterThanOrEqual" allowBlank="1" showInputMessage="1" showErrorMessage="1" sqref="L51:P51">
      <formula1>36526</formula1>
    </dataValidation>
    <dataValidation operator="greaterThan" allowBlank="1" showInputMessage="1" showErrorMessage="1" sqref="B10:D10"/>
    <dataValidation type="decimal" operator="greaterThanOrEqual" allowBlank="1" showInputMessage="1" showErrorMessage="1" sqref="N35:P35 N33:P33">
      <formula1>0</formula1>
    </dataValidation>
    <dataValidation type="list" allowBlank="1" showInputMessage="1" showErrorMessage="1" sqref="N32:P32">
      <formula1>"Yes,No"</formula1>
    </dataValidation>
  </dataValidations>
  <pageMargins left="0.7" right="0.7" top="0.75" bottom="0.75" header="0.3" footer="0.3"/>
  <pageSetup scale="75" fitToHeight="2" orientation="portrait" r:id="rId1"/>
  <headerFooter>
    <oddFooter>Page &amp;P of &amp;N</oddFooter>
  </headerFooter>
  <rowBreaks count="2" manualBreakCount="2">
    <brk id="36" max="16" man="1"/>
    <brk id="44"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99"/>
  <sheetViews>
    <sheetView showGridLines="0" showRowColHeaders="0" zoomScaleNormal="100" workbookViewId="0">
      <pane ySplit="5" topLeftCell="A6" activePane="bottomLeft" state="frozen"/>
      <selection pane="bottomLeft" activeCell="B10" sqref="B10:D10"/>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IF(AND(B10&lt;&gt;"",F10&lt;&gt;""),CONCATENATE("#",B10," / ",F10),"")</f>
        <v/>
      </c>
      <c r="C4" s="24"/>
      <c r="D4" s="24"/>
      <c r="E4" s="24"/>
      <c r="F4" s="24"/>
      <c r="G4" s="24"/>
      <c r="H4" s="25"/>
      <c r="I4" s="25"/>
      <c r="J4" s="25"/>
      <c r="K4" s="2"/>
      <c r="L4" s="119" t="s">
        <v>69</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20.100000000000001" customHeight="1" x14ac:dyDescent="0.25">
      <c r="A6" s="35"/>
    </row>
    <row r="7" spans="1:17" ht="20.100000000000001" customHeight="1" x14ac:dyDescent="0.25">
      <c r="A7" s="34"/>
      <c r="B7" s="34" t="s">
        <v>51</v>
      </c>
      <c r="C7" s="34"/>
      <c r="D7" s="34"/>
      <c r="E7" s="34"/>
      <c r="F7" s="34"/>
      <c r="G7" s="34"/>
      <c r="H7" s="34"/>
      <c r="I7" s="34"/>
      <c r="J7" s="34"/>
      <c r="K7" s="34"/>
      <c r="L7" s="34"/>
      <c r="M7" s="34"/>
      <c r="N7" s="34"/>
      <c r="O7" s="34"/>
      <c r="P7" s="34"/>
      <c r="Q7" s="34"/>
    </row>
    <row r="8" spans="1:17" ht="9.9499999999999993" customHeight="1" x14ac:dyDescent="0.25"/>
    <row r="9" spans="1:17" ht="20.100000000000001" customHeight="1" x14ac:dyDescent="0.25">
      <c r="B9" s="5" t="s">
        <v>24</v>
      </c>
      <c r="C9" s="4"/>
      <c r="D9" s="5"/>
      <c r="F9" s="7" t="s">
        <v>25</v>
      </c>
      <c r="G9" s="5"/>
    </row>
    <row r="10" spans="1:17" ht="20.100000000000001" customHeight="1" x14ac:dyDescent="0.25">
      <c r="B10" s="120"/>
      <c r="C10" s="121"/>
      <c r="D10" s="122"/>
      <c r="F10" s="123"/>
      <c r="G10" s="123"/>
      <c r="H10" s="123"/>
      <c r="I10" s="123"/>
      <c r="J10" s="123"/>
      <c r="K10" s="123"/>
      <c r="L10" s="123"/>
      <c r="M10" s="123"/>
      <c r="N10" s="123"/>
      <c r="O10" s="123"/>
      <c r="P10" s="123"/>
    </row>
    <row r="11" spans="1:17" ht="20.100000000000001" customHeight="1" x14ac:dyDescent="0.25">
      <c r="B11" s="7" t="s">
        <v>171</v>
      </c>
      <c r="C11" s="5"/>
    </row>
    <row r="12" spans="1:17" ht="20.100000000000001" customHeight="1" x14ac:dyDescent="0.25">
      <c r="B12" s="123"/>
      <c r="C12" s="123"/>
      <c r="D12" s="123"/>
      <c r="E12" s="123"/>
      <c r="F12" s="123"/>
      <c r="G12" s="123"/>
      <c r="H12" s="123"/>
      <c r="I12" s="123"/>
      <c r="J12" s="123"/>
      <c r="K12" s="123"/>
      <c r="L12" s="123"/>
      <c r="M12" s="123"/>
      <c r="N12" s="123"/>
      <c r="O12" s="123"/>
      <c r="P12" s="123"/>
    </row>
    <row r="13" spans="1:17" ht="20.100000000000001" customHeight="1" x14ac:dyDescent="0.25">
      <c r="B13" s="7" t="s">
        <v>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row r="16" spans="1:17" ht="20.100000000000001" customHeight="1" x14ac:dyDescent="0.25">
      <c r="A16" s="34"/>
      <c r="B16" s="34" t="s">
        <v>50</v>
      </c>
      <c r="C16" s="34"/>
      <c r="D16" s="34"/>
      <c r="E16" s="34"/>
      <c r="F16" s="34"/>
      <c r="G16" s="34"/>
      <c r="H16" s="34"/>
      <c r="I16" s="34"/>
      <c r="J16" s="34"/>
      <c r="K16" s="34"/>
      <c r="L16" s="34"/>
      <c r="M16" s="34"/>
      <c r="N16" s="34"/>
      <c r="O16" s="34"/>
      <c r="P16" s="34"/>
      <c r="Q16" s="34"/>
    </row>
    <row r="17" spans="1:17" ht="9.9499999999999993" customHeight="1" x14ac:dyDescent="0.25"/>
    <row r="18" spans="1:17" ht="75.75" customHeight="1" x14ac:dyDescent="0.25">
      <c r="B18" s="124" t="s">
        <v>179</v>
      </c>
      <c r="C18" s="124"/>
      <c r="D18" s="124"/>
      <c r="E18" s="124"/>
      <c r="F18" s="124"/>
      <c r="G18" s="124"/>
      <c r="H18" s="124"/>
      <c r="I18" s="124"/>
      <c r="J18" s="124"/>
      <c r="K18" s="124"/>
      <c r="L18" s="124"/>
      <c r="M18" s="124"/>
      <c r="N18" s="124"/>
      <c r="O18" s="124"/>
      <c r="P18" s="124"/>
    </row>
    <row r="19" spans="1:17" ht="20.100000000000001" customHeight="1" x14ac:dyDescent="0.25"/>
    <row r="20" spans="1:17" ht="20.100000000000001" customHeight="1" x14ac:dyDescent="0.25">
      <c r="A20" s="34"/>
      <c r="B20" s="34" t="s">
        <v>62</v>
      </c>
      <c r="C20" s="34"/>
      <c r="D20" s="34"/>
      <c r="E20" s="34"/>
      <c r="F20" s="34"/>
      <c r="G20" s="34"/>
      <c r="H20" s="34"/>
      <c r="I20" s="34"/>
      <c r="J20" s="34"/>
      <c r="K20" s="34"/>
      <c r="L20" s="34"/>
      <c r="M20" s="34"/>
      <c r="N20" s="34"/>
      <c r="O20" s="34"/>
      <c r="P20" s="34"/>
      <c r="Q20" s="34"/>
    </row>
    <row r="21" spans="1:17" s="13" customFormat="1" ht="9.9499999999999993" customHeight="1" x14ac:dyDescent="0.25"/>
    <row r="22" spans="1:17" s="13" customFormat="1" ht="20.100000000000001" customHeight="1" x14ac:dyDescent="0.25">
      <c r="B22" s="39" t="s">
        <v>68</v>
      </c>
    </row>
    <row r="23" spans="1:17" s="13" customFormat="1" ht="20.100000000000001" customHeight="1" x14ac:dyDescent="0.25">
      <c r="B23" s="99"/>
      <c r="C23" s="99"/>
      <c r="D23" s="99"/>
      <c r="E23" s="99"/>
      <c r="F23" s="99"/>
      <c r="G23" s="99"/>
      <c r="H23" s="99"/>
      <c r="I23" s="99"/>
      <c r="J23" s="99"/>
      <c r="K23" s="99"/>
      <c r="L23" s="99"/>
      <c r="M23" s="99"/>
      <c r="N23" s="99"/>
      <c r="O23" s="99"/>
      <c r="P23" s="99"/>
    </row>
    <row r="24" spans="1:17" s="13" customFormat="1" ht="60" customHeight="1" x14ac:dyDescent="0.25">
      <c r="B24" s="124" t="s">
        <v>203</v>
      </c>
      <c r="C24" s="124"/>
      <c r="D24" s="124"/>
      <c r="E24" s="124"/>
      <c r="F24" s="124"/>
      <c r="G24" s="124"/>
      <c r="H24" s="124"/>
      <c r="I24" s="124"/>
      <c r="J24" s="124"/>
      <c r="K24" s="124"/>
      <c r="L24" s="124"/>
      <c r="M24" s="124"/>
      <c r="N24" s="124"/>
      <c r="O24" s="124"/>
      <c r="P24" s="124"/>
    </row>
    <row r="25" spans="1:17" s="13" customFormat="1" ht="19.5" customHeight="1" x14ac:dyDescent="0.25">
      <c r="B25" s="36"/>
      <c r="C25" s="40"/>
      <c r="D25" s="40"/>
      <c r="E25" s="40"/>
      <c r="F25" s="40"/>
      <c r="G25" s="40"/>
      <c r="H25" s="40"/>
      <c r="I25" s="40"/>
      <c r="J25" s="40"/>
      <c r="K25" s="40"/>
      <c r="L25" s="40"/>
      <c r="M25" s="40"/>
      <c r="N25" s="40"/>
      <c r="O25" s="40"/>
      <c r="P25" s="40"/>
    </row>
    <row r="26" spans="1:17" s="13" customFormat="1" ht="20.100000000000001" customHeight="1" x14ac:dyDescent="0.25">
      <c r="B26" s="134" t="s">
        <v>61</v>
      </c>
      <c r="C26" s="134"/>
      <c r="D26" s="134"/>
      <c r="E26" s="134"/>
      <c r="F26" s="134"/>
      <c r="G26" s="134"/>
      <c r="H26" s="134"/>
      <c r="I26" s="134"/>
      <c r="J26" s="134"/>
      <c r="K26" s="134"/>
      <c r="L26" s="134"/>
      <c r="M26" s="134"/>
      <c r="N26" s="134"/>
      <c r="O26" s="134"/>
      <c r="P26" s="134"/>
    </row>
    <row r="27" spans="1:17" s="13" customFormat="1" ht="99.95" customHeight="1" x14ac:dyDescent="0.25">
      <c r="B27" s="135"/>
      <c r="C27" s="136"/>
      <c r="D27" s="136"/>
      <c r="E27" s="136"/>
      <c r="F27" s="136"/>
      <c r="G27" s="136"/>
      <c r="H27" s="136"/>
      <c r="I27" s="136"/>
      <c r="J27" s="136"/>
      <c r="K27" s="136"/>
      <c r="L27" s="136"/>
      <c r="M27" s="136"/>
      <c r="N27" s="136"/>
      <c r="O27" s="136"/>
      <c r="P27" s="137"/>
    </row>
    <row r="28" spans="1:17" s="13" customFormat="1" ht="20.100000000000001" customHeight="1" x14ac:dyDescent="0.25"/>
    <row r="29" spans="1:17" s="13" customFormat="1" ht="20.100000000000001" customHeight="1" x14ac:dyDescent="0.25">
      <c r="B29" s="134" t="s">
        <v>52</v>
      </c>
      <c r="C29" s="134"/>
      <c r="D29" s="134"/>
      <c r="E29" s="134"/>
      <c r="F29" s="134"/>
      <c r="G29" s="134"/>
      <c r="H29" s="134"/>
      <c r="I29" s="134"/>
      <c r="J29" s="134"/>
      <c r="K29" s="134"/>
      <c r="L29" s="134"/>
      <c r="M29" s="134"/>
      <c r="N29" s="134"/>
      <c r="O29" s="134"/>
      <c r="P29" s="134"/>
    </row>
    <row r="30" spans="1:17" s="13" customFormat="1" ht="99.95" customHeight="1" x14ac:dyDescent="0.25">
      <c r="B30" s="135"/>
      <c r="C30" s="136"/>
      <c r="D30" s="136"/>
      <c r="E30" s="136"/>
      <c r="F30" s="136"/>
      <c r="G30" s="136"/>
      <c r="H30" s="136"/>
      <c r="I30" s="136"/>
      <c r="J30" s="136"/>
      <c r="K30" s="136"/>
      <c r="L30" s="136"/>
      <c r="M30" s="136"/>
      <c r="N30" s="136"/>
      <c r="O30" s="136"/>
      <c r="P30" s="137"/>
    </row>
    <row r="31" spans="1:17" s="13" customFormat="1" ht="20.100000000000001" customHeight="1" x14ac:dyDescent="0.25"/>
    <row r="32" spans="1:17" s="13" customFormat="1" ht="20.100000000000001" customHeight="1" x14ac:dyDescent="0.25">
      <c r="B32" s="41" t="s">
        <v>70</v>
      </c>
      <c r="N32" s="131"/>
      <c r="O32" s="132"/>
      <c r="P32" s="133"/>
    </row>
    <row r="33" spans="1:17" s="13" customFormat="1" ht="20.100000000000001" customHeight="1" x14ac:dyDescent="0.25">
      <c r="B33" s="41" t="s">
        <v>71</v>
      </c>
      <c r="N33" s="128"/>
      <c r="O33" s="129"/>
      <c r="P33" s="130"/>
    </row>
    <row r="34" spans="1:17" s="13" customFormat="1" ht="20.100000000000001" customHeight="1" x14ac:dyDescent="0.25"/>
    <row r="35" spans="1:17" s="13" customFormat="1" ht="20.100000000000001" customHeight="1" x14ac:dyDescent="0.25">
      <c r="B35" s="13" t="s">
        <v>56</v>
      </c>
      <c r="N35" s="131"/>
      <c r="O35" s="132"/>
      <c r="P35" s="133"/>
    </row>
    <row r="36" spans="1:17" s="13" customFormat="1" ht="20.100000000000001" customHeight="1" x14ac:dyDescent="0.25"/>
    <row r="37" spans="1:17" s="13" customFormat="1" ht="20.100000000000001" customHeight="1" x14ac:dyDescent="0.25">
      <c r="B37" s="134" t="s">
        <v>57</v>
      </c>
      <c r="C37" s="134"/>
      <c r="D37" s="134"/>
      <c r="E37" s="134"/>
      <c r="F37" s="134"/>
      <c r="G37" s="134"/>
      <c r="H37" s="134"/>
      <c r="I37" s="134"/>
      <c r="J37" s="134"/>
      <c r="K37" s="134"/>
      <c r="L37" s="134"/>
      <c r="M37" s="134"/>
      <c r="N37" s="134"/>
      <c r="O37" s="134"/>
      <c r="P37" s="134"/>
    </row>
    <row r="38" spans="1:17" s="13" customFormat="1" ht="99.95" customHeight="1" x14ac:dyDescent="0.25">
      <c r="B38" s="135"/>
      <c r="C38" s="136"/>
      <c r="D38" s="136"/>
      <c r="E38" s="136"/>
      <c r="F38" s="136"/>
      <c r="G38" s="136"/>
      <c r="H38" s="136"/>
      <c r="I38" s="136"/>
      <c r="J38" s="136"/>
      <c r="K38" s="136"/>
      <c r="L38" s="136"/>
      <c r="M38" s="136"/>
      <c r="N38" s="136"/>
      <c r="O38" s="136"/>
      <c r="P38" s="137"/>
    </row>
    <row r="39" spans="1:17" s="13" customFormat="1" ht="20.100000000000001" customHeight="1" x14ac:dyDescent="0.25"/>
    <row r="40" spans="1:17" s="13" customFormat="1" ht="20.100000000000001" customHeight="1" x14ac:dyDescent="0.25">
      <c r="A40" s="34"/>
      <c r="B40" s="34" t="s">
        <v>43</v>
      </c>
      <c r="C40" s="34"/>
      <c r="D40" s="34"/>
      <c r="E40" s="34"/>
      <c r="F40" s="34"/>
      <c r="G40" s="34"/>
      <c r="H40" s="34"/>
      <c r="I40" s="34"/>
      <c r="J40" s="34"/>
      <c r="K40" s="34"/>
      <c r="L40" s="34"/>
      <c r="M40" s="34"/>
      <c r="N40" s="34"/>
      <c r="O40" s="34"/>
      <c r="P40" s="34"/>
      <c r="Q40" s="34"/>
    </row>
    <row r="41" spans="1:17" s="13" customFormat="1" ht="9.9499999999999993" customHeight="1" x14ac:dyDescent="0.25"/>
    <row r="42" spans="1:17" s="13" customFormat="1" ht="147.75" customHeight="1" x14ac:dyDescent="0.25">
      <c r="B42" s="124" t="s">
        <v>173</v>
      </c>
      <c r="C42" s="124"/>
      <c r="D42" s="124"/>
      <c r="E42" s="124"/>
      <c r="F42" s="124"/>
      <c r="G42" s="124"/>
      <c r="H42" s="124"/>
      <c r="I42" s="124"/>
      <c r="J42" s="124"/>
      <c r="K42" s="124"/>
      <c r="L42" s="124"/>
      <c r="M42" s="124"/>
      <c r="N42" s="124"/>
      <c r="O42" s="124"/>
      <c r="P42" s="124"/>
    </row>
    <row r="43" spans="1:17" s="13" customFormat="1" ht="33" customHeight="1" x14ac:dyDescent="0.25">
      <c r="B43" s="140" t="s">
        <v>204</v>
      </c>
      <c r="C43" s="140"/>
      <c r="D43" s="140"/>
      <c r="E43" s="140"/>
      <c r="F43" s="140"/>
      <c r="G43" s="140"/>
      <c r="H43" s="140"/>
      <c r="I43" s="140"/>
      <c r="J43" s="140"/>
      <c r="K43" s="140"/>
      <c r="L43" s="140"/>
      <c r="M43" s="140"/>
      <c r="N43" s="140"/>
      <c r="O43" s="140"/>
      <c r="P43" s="140"/>
    </row>
    <row r="44" spans="1:17" s="13" customFormat="1" ht="20.100000000000001" customHeight="1" x14ac:dyDescent="0.25"/>
    <row r="45" spans="1:17" s="13" customFormat="1" ht="20.100000000000001" customHeight="1" x14ac:dyDescent="0.25">
      <c r="A45" s="34"/>
      <c r="B45" s="34" t="s">
        <v>44</v>
      </c>
      <c r="C45" s="34"/>
      <c r="D45" s="34"/>
      <c r="E45" s="34"/>
      <c r="F45" s="34"/>
      <c r="G45" s="34"/>
      <c r="H45" s="34"/>
      <c r="I45" s="34"/>
      <c r="J45" s="34"/>
      <c r="K45" s="34"/>
      <c r="L45" s="34"/>
      <c r="M45" s="34"/>
      <c r="N45" s="34"/>
      <c r="O45" s="34"/>
      <c r="P45" s="34"/>
      <c r="Q45" s="34"/>
    </row>
    <row r="46" spans="1:17" s="13" customFormat="1" ht="9.9499999999999993" customHeight="1" x14ac:dyDescent="0.25"/>
    <row r="47" spans="1:17" s="13" customFormat="1" ht="20.100000000000001" customHeight="1" x14ac:dyDescent="0.25">
      <c r="B47" s="13" t="s">
        <v>45</v>
      </c>
    </row>
    <row r="48" spans="1:17" s="13" customFormat="1" ht="20.100000000000001" customHeight="1" x14ac:dyDescent="0.25"/>
    <row r="49" spans="2:16" s="13" customFormat="1" ht="215.25" customHeight="1" x14ac:dyDescent="0.25">
      <c r="B49" s="124" t="s">
        <v>177</v>
      </c>
      <c r="C49" s="124"/>
      <c r="D49" s="124"/>
      <c r="E49" s="124"/>
      <c r="F49" s="124"/>
      <c r="G49" s="124"/>
      <c r="H49" s="124"/>
      <c r="I49" s="124"/>
      <c r="J49" s="124"/>
      <c r="K49" s="124"/>
      <c r="L49" s="124"/>
      <c r="M49" s="124"/>
      <c r="N49" s="124"/>
      <c r="O49" s="124"/>
      <c r="P49" s="124"/>
    </row>
    <row r="50" spans="2:16" s="13" customFormat="1" ht="20.100000000000001" customHeight="1" x14ac:dyDescent="0.25"/>
    <row r="51" spans="2:16" s="13" customFormat="1" ht="20.100000000000001" customHeight="1" x14ac:dyDescent="0.25">
      <c r="B51" s="38"/>
      <c r="C51" s="38"/>
      <c r="D51" s="38"/>
      <c r="E51" s="38"/>
      <c r="F51" s="38"/>
      <c r="G51" s="38"/>
      <c r="H51" s="38"/>
      <c r="I51" s="38"/>
      <c r="J51" s="38"/>
      <c r="L51" s="139"/>
      <c r="M51" s="139"/>
      <c r="N51" s="139"/>
      <c r="O51" s="139"/>
      <c r="P51" s="139"/>
    </row>
    <row r="52" spans="2:16" s="13" customFormat="1" ht="20.100000000000001" customHeight="1" x14ac:dyDescent="0.25">
      <c r="B52" s="13" t="s">
        <v>58</v>
      </c>
      <c r="L52" s="13" t="s">
        <v>33</v>
      </c>
    </row>
    <row r="53" spans="2:16" s="13" customFormat="1" ht="20.100000000000001" customHeight="1" x14ac:dyDescent="0.25">
      <c r="B53" s="138"/>
      <c r="C53" s="138"/>
      <c r="D53" s="138"/>
      <c r="E53" s="138"/>
      <c r="F53" s="138"/>
      <c r="G53" s="138"/>
      <c r="H53" s="138"/>
      <c r="I53" s="138"/>
      <c r="J53" s="138"/>
      <c r="L53" s="138"/>
      <c r="M53" s="138"/>
      <c r="N53" s="138"/>
      <c r="O53" s="138"/>
      <c r="P53" s="138"/>
    </row>
    <row r="54" spans="2:16" s="13" customFormat="1" ht="20.100000000000001" customHeight="1" x14ac:dyDescent="0.25">
      <c r="B54" s="13" t="s">
        <v>59</v>
      </c>
      <c r="L54" s="13" t="s">
        <v>46</v>
      </c>
    </row>
    <row r="55" spans="2:16" x14ac:dyDescent="0.25"/>
    <row r="56" spans="2:16" hidden="1" x14ac:dyDescent="0.25"/>
    <row r="57" spans="2:16" hidden="1" x14ac:dyDescent="0.25"/>
    <row r="58" spans="2:16" hidden="1" x14ac:dyDescent="0.25"/>
    <row r="59" spans="2:16" hidden="1" x14ac:dyDescent="0.25"/>
    <row r="60" spans="2:16" hidden="1" x14ac:dyDescent="0.25"/>
    <row r="61" spans="2:16" hidden="1" x14ac:dyDescent="0.25"/>
    <row r="62" spans="2:16" hidden="1" x14ac:dyDescent="0.25"/>
    <row r="63" spans="2:16" hidden="1" x14ac:dyDescent="0.25"/>
    <row r="64" spans="2: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customHeight="1" x14ac:dyDescent="0.25"/>
    <row r="99" ht="15" customHeight="1" x14ac:dyDescent="0.25"/>
  </sheetData>
  <sheetProtection algorithmName="SHA-512" hashValue="ybxxrJadFS0fma8p/NZxOGJY4KBa2qJ+aBHoynviBh32SKF+6tlBKt8JDcVvdCK8ROKCCg9cDZcFCtqKVaU9aA==" saltValue="u/wxFUBHkhbjQAM2TL/rCA==" spinCount="100000" sheet="1" objects="1" scenarios="1" selectLockedCells="1"/>
  <mergeCells count="23">
    <mergeCell ref="B53:J53"/>
    <mergeCell ref="L53:P53"/>
    <mergeCell ref="B24:P24"/>
    <mergeCell ref="B42:P42"/>
    <mergeCell ref="B43:P43"/>
    <mergeCell ref="B49:P49"/>
    <mergeCell ref="L51:P51"/>
    <mergeCell ref="N32:P32"/>
    <mergeCell ref="N33:P33"/>
    <mergeCell ref="N35:P35"/>
    <mergeCell ref="B37:P37"/>
    <mergeCell ref="B38:P38"/>
    <mergeCell ref="B18:P18"/>
    <mergeCell ref="B26:P26"/>
    <mergeCell ref="B27:P27"/>
    <mergeCell ref="B29:P29"/>
    <mergeCell ref="B30:P30"/>
    <mergeCell ref="B14:P14"/>
    <mergeCell ref="J2:P2"/>
    <mergeCell ref="L4:P4"/>
    <mergeCell ref="B10:D10"/>
    <mergeCell ref="F10:P10"/>
    <mergeCell ref="B12:P12"/>
  </mergeCells>
  <dataValidations count="3">
    <dataValidation type="date" operator="greaterThanOrEqual" allowBlank="1" showInputMessage="1" showErrorMessage="1" sqref="L51:P51">
      <formula1>36526</formula1>
    </dataValidation>
    <dataValidation type="decimal" operator="greaterThanOrEqual" allowBlank="1" showInputMessage="1" showErrorMessage="1" sqref="N32:P32 N35:P35">
      <formula1>0</formula1>
    </dataValidation>
    <dataValidation operator="greaterThan" allowBlank="1" showInputMessage="1" showErrorMessage="1" sqref="B10:D10"/>
  </dataValidations>
  <pageMargins left="0.7" right="0.7" top="0.75" bottom="0.75" header="0.3" footer="0.3"/>
  <pageSetup scale="75" fitToHeight="2" orientation="portrait" r:id="rId1"/>
  <headerFooter>
    <oddFooter>Page &amp;P of &amp;N</oddFooter>
  </headerFooter>
  <rowBreaks count="2" manualBreakCount="2">
    <brk id="36" max="16" man="1"/>
    <brk id="44" max="1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Q102"/>
  <sheetViews>
    <sheetView showGridLines="0" showRowColHeaders="0" zoomScaleNormal="100" workbookViewId="0">
      <pane ySplit="5" topLeftCell="A6" activePane="bottomLeft" state="frozen"/>
      <selection pane="bottomLeft" activeCell="B10" sqref="B10:D10"/>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IF(AND(B10&lt;&gt;"",F10&lt;&gt;""),CONCATENATE("#",B10," / ",F10),"")</f>
        <v/>
      </c>
      <c r="C4" s="24"/>
      <c r="D4" s="24"/>
      <c r="E4" s="24"/>
      <c r="F4" s="24"/>
      <c r="G4" s="24"/>
      <c r="H4" s="25"/>
      <c r="I4" s="25"/>
      <c r="J4" s="25"/>
      <c r="K4" s="2"/>
      <c r="L4" s="119" t="s">
        <v>72</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20.100000000000001" customHeight="1" x14ac:dyDescent="0.25">
      <c r="A6" s="35"/>
    </row>
    <row r="7" spans="1:17" ht="20.100000000000001" customHeight="1" x14ac:dyDescent="0.25">
      <c r="A7" s="34"/>
      <c r="B7" s="34" t="s">
        <v>51</v>
      </c>
      <c r="C7" s="34"/>
      <c r="D7" s="34"/>
      <c r="E7" s="34"/>
      <c r="F7" s="34"/>
      <c r="G7" s="34"/>
      <c r="H7" s="34"/>
      <c r="I7" s="34"/>
      <c r="J7" s="34"/>
      <c r="K7" s="34"/>
      <c r="L7" s="34"/>
      <c r="M7" s="34"/>
      <c r="N7" s="34"/>
      <c r="O7" s="34"/>
      <c r="P7" s="34"/>
      <c r="Q7" s="34"/>
    </row>
    <row r="8" spans="1:17" ht="9.9499999999999993" customHeight="1" x14ac:dyDescent="0.25"/>
    <row r="9" spans="1:17" ht="20.100000000000001" customHeight="1" x14ac:dyDescent="0.25">
      <c r="B9" s="5" t="s">
        <v>24</v>
      </c>
      <c r="C9" s="4"/>
      <c r="D9" s="5"/>
      <c r="F9" s="7" t="s">
        <v>25</v>
      </c>
      <c r="G9" s="5"/>
    </row>
    <row r="10" spans="1:17" ht="20.100000000000001" customHeight="1" x14ac:dyDescent="0.25">
      <c r="B10" s="120"/>
      <c r="C10" s="121"/>
      <c r="D10" s="122"/>
      <c r="F10" s="123"/>
      <c r="G10" s="123"/>
      <c r="H10" s="123"/>
      <c r="I10" s="123"/>
      <c r="J10" s="123"/>
      <c r="K10" s="123"/>
      <c r="L10" s="123"/>
      <c r="M10" s="123"/>
      <c r="N10" s="123"/>
      <c r="O10" s="123"/>
      <c r="P10" s="123"/>
    </row>
    <row r="11" spans="1:17" ht="20.100000000000001" customHeight="1" x14ac:dyDescent="0.25">
      <c r="B11" s="7" t="s">
        <v>171</v>
      </c>
      <c r="C11" s="5"/>
    </row>
    <row r="12" spans="1:17" ht="20.100000000000001" customHeight="1" x14ac:dyDescent="0.25">
      <c r="B12" s="123"/>
      <c r="C12" s="123"/>
      <c r="D12" s="123"/>
      <c r="E12" s="123"/>
      <c r="F12" s="123"/>
      <c r="G12" s="123"/>
      <c r="H12" s="123"/>
      <c r="I12" s="123"/>
      <c r="J12" s="123"/>
      <c r="K12" s="123"/>
      <c r="L12" s="123"/>
      <c r="M12" s="123"/>
      <c r="N12" s="123"/>
      <c r="O12" s="123"/>
      <c r="P12" s="123"/>
    </row>
    <row r="13" spans="1:17" ht="20.100000000000001" customHeight="1" x14ac:dyDescent="0.25">
      <c r="B13" s="7" t="s">
        <v>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row r="16" spans="1:17" ht="20.100000000000001" customHeight="1" x14ac:dyDescent="0.25">
      <c r="A16" s="34"/>
      <c r="B16" s="34" t="s">
        <v>50</v>
      </c>
      <c r="C16" s="34"/>
      <c r="D16" s="34"/>
      <c r="E16" s="34"/>
      <c r="F16" s="34"/>
      <c r="G16" s="34"/>
      <c r="H16" s="34"/>
      <c r="I16" s="34"/>
      <c r="J16" s="34"/>
      <c r="K16" s="34"/>
      <c r="L16" s="34"/>
      <c r="M16" s="34"/>
      <c r="N16" s="34"/>
      <c r="O16" s="34"/>
      <c r="P16" s="34"/>
      <c r="Q16" s="34"/>
    </row>
    <row r="17" spans="1:17" ht="9.9499999999999993" customHeight="1" x14ac:dyDescent="0.25"/>
    <row r="18" spans="1:17" ht="75.75" customHeight="1" x14ac:dyDescent="0.25">
      <c r="B18" s="124" t="s">
        <v>180</v>
      </c>
      <c r="C18" s="124"/>
      <c r="D18" s="124"/>
      <c r="E18" s="124"/>
      <c r="F18" s="124"/>
      <c r="G18" s="124"/>
      <c r="H18" s="124"/>
      <c r="I18" s="124"/>
      <c r="J18" s="124"/>
      <c r="K18" s="124"/>
      <c r="L18" s="124"/>
      <c r="M18" s="124"/>
      <c r="N18" s="124"/>
      <c r="O18" s="124"/>
      <c r="P18" s="124"/>
    </row>
    <row r="19" spans="1:17" ht="20.100000000000001" customHeight="1" x14ac:dyDescent="0.25"/>
    <row r="20" spans="1:17" ht="20.100000000000001" customHeight="1" x14ac:dyDescent="0.25">
      <c r="A20" s="34"/>
      <c r="B20" s="34" t="s">
        <v>62</v>
      </c>
      <c r="C20" s="34"/>
      <c r="D20" s="34"/>
      <c r="E20" s="34"/>
      <c r="F20" s="34"/>
      <c r="G20" s="34"/>
      <c r="H20" s="34"/>
      <c r="I20" s="34"/>
      <c r="J20" s="34"/>
      <c r="K20" s="34"/>
      <c r="L20" s="34"/>
      <c r="M20" s="34"/>
      <c r="N20" s="34"/>
      <c r="O20" s="34"/>
      <c r="P20" s="34"/>
      <c r="Q20" s="34"/>
    </row>
    <row r="21" spans="1:17" s="13" customFormat="1" ht="9.9499999999999993" customHeight="1" x14ac:dyDescent="0.25"/>
    <row r="22" spans="1:17" s="13" customFormat="1" ht="38.25" customHeight="1" x14ac:dyDescent="0.25">
      <c r="B22" s="134" t="s">
        <v>75</v>
      </c>
      <c r="C22" s="134"/>
      <c r="D22" s="134"/>
      <c r="E22" s="134"/>
      <c r="F22" s="134"/>
      <c r="G22" s="134"/>
      <c r="H22" s="134"/>
      <c r="I22" s="134"/>
      <c r="J22" s="134"/>
      <c r="K22" s="134"/>
      <c r="L22" s="134"/>
      <c r="M22" s="134"/>
      <c r="N22" s="134"/>
      <c r="O22" s="134"/>
      <c r="P22" s="134"/>
    </row>
    <row r="23" spans="1:17" s="13" customFormat="1" ht="20.100000000000001" customHeight="1" x14ac:dyDescent="0.25">
      <c r="B23" s="99"/>
      <c r="C23" s="99"/>
      <c r="D23" s="99"/>
      <c r="E23" s="99"/>
      <c r="F23" s="99"/>
      <c r="G23" s="99"/>
      <c r="H23" s="99"/>
      <c r="I23" s="99"/>
      <c r="J23" s="99"/>
      <c r="K23" s="99"/>
      <c r="L23" s="99"/>
      <c r="M23" s="99"/>
      <c r="N23" s="99"/>
      <c r="O23" s="99"/>
      <c r="P23" s="99"/>
    </row>
    <row r="24" spans="1:17" s="13" customFormat="1" ht="60" customHeight="1" x14ac:dyDescent="0.25">
      <c r="B24" s="124" t="s">
        <v>203</v>
      </c>
      <c r="C24" s="124"/>
      <c r="D24" s="124"/>
      <c r="E24" s="124"/>
      <c r="F24" s="124"/>
      <c r="G24" s="124"/>
      <c r="H24" s="124"/>
      <c r="I24" s="124"/>
      <c r="J24" s="124"/>
      <c r="K24" s="124"/>
      <c r="L24" s="124"/>
      <c r="M24" s="124"/>
      <c r="N24" s="124"/>
      <c r="O24" s="124"/>
      <c r="P24" s="124"/>
    </row>
    <row r="25" spans="1:17" s="13" customFormat="1" ht="20.100000000000001" customHeight="1" x14ac:dyDescent="0.25"/>
    <row r="26" spans="1:17" s="13" customFormat="1" ht="20.100000000000001" customHeight="1" x14ac:dyDescent="0.25">
      <c r="B26" s="134" t="s">
        <v>61</v>
      </c>
      <c r="C26" s="134"/>
      <c r="D26" s="134"/>
      <c r="E26" s="134"/>
      <c r="F26" s="134"/>
      <c r="G26" s="134"/>
      <c r="H26" s="134"/>
      <c r="I26" s="134"/>
      <c r="J26" s="134"/>
      <c r="K26" s="134"/>
      <c r="L26" s="134"/>
      <c r="M26" s="134"/>
      <c r="N26" s="134"/>
      <c r="O26" s="134"/>
      <c r="P26" s="134"/>
    </row>
    <row r="27" spans="1:17" s="13" customFormat="1" ht="99.95" customHeight="1" x14ac:dyDescent="0.25">
      <c r="B27" s="135"/>
      <c r="C27" s="136"/>
      <c r="D27" s="136"/>
      <c r="E27" s="136"/>
      <c r="F27" s="136"/>
      <c r="G27" s="136"/>
      <c r="H27" s="136"/>
      <c r="I27" s="136"/>
      <c r="J27" s="136"/>
      <c r="K27" s="136"/>
      <c r="L27" s="136"/>
      <c r="M27" s="136"/>
      <c r="N27" s="136"/>
      <c r="O27" s="136"/>
      <c r="P27" s="137"/>
    </row>
    <row r="28" spans="1:17" s="13" customFormat="1" ht="20.100000000000001" customHeight="1" x14ac:dyDescent="0.25"/>
    <row r="29" spans="1:17" s="13" customFormat="1" ht="20.100000000000001" customHeight="1" x14ac:dyDescent="0.25">
      <c r="B29" s="134" t="s">
        <v>52</v>
      </c>
      <c r="C29" s="134"/>
      <c r="D29" s="134"/>
      <c r="E29" s="134"/>
      <c r="F29" s="134"/>
      <c r="G29" s="134"/>
      <c r="H29" s="134"/>
      <c r="I29" s="134"/>
      <c r="J29" s="134"/>
      <c r="K29" s="134"/>
      <c r="L29" s="134"/>
      <c r="M29" s="134"/>
      <c r="N29" s="134"/>
      <c r="O29" s="134"/>
      <c r="P29" s="134"/>
    </row>
    <row r="30" spans="1:17" s="13" customFormat="1" ht="99.95" customHeight="1" x14ac:dyDescent="0.25">
      <c r="B30" s="135"/>
      <c r="C30" s="136"/>
      <c r="D30" s="136"/>
      <c r="E30" s="136"/>
      <c r="F30" s="136"/>
      <c r="G30" s="136"/>
      <c r="H30" s="136"/>
      <c r="I30" s="136"/>
      <c r="J30" s="136"/>
      <c r="K30" s="136"/>
      <c r="L30" s="136"/>
      <c r="M30" s="136"/>
      <c r="N30" s="136"/>
      <c r="O30" s="136"/>
      <c r="P30" s="137"/>
    </row>
    <row r="31" spans="1:17" s="13" customFormat="1" ht="20.100000000000001" customHeight="1" x14ac:dyDescent="0.25"/>
    <row r="32" spans="1:17" s="13" customFormat="1" ht="20.100000000000001" customHeight="1" x14ac:dyDescent="0.25">
      <c r="B32" s="41" t="s">
        <v>70</v>
      </c>
      <c r="N32" s="131"/>
      <c r="O32" s="132"/>
      <c r="P32" s="133"/>
    </row>
    <row r="33" spans="1:17" s="13" customFormat="1" ht="20.100000000000001" customHeight="1" x14ac:dyDescent="0.25">
      <c r="B33" s="41" t="s">
        <v>71</v>
      </c>
      <c r="N33" s="128"/>
      <c r="O33" s="129"/>
      <c r="P33" s="130"/>
    </row>
    <row r="34" spans="1:17" s="13" customFormat="1" ht="20.100000000000001" customHeight="1" x14ac:dyDescent="0.25"/>
    <row r="35" spans="1:17" s="13" customFormat="1" ht="20.100000000000001" customHeight="1" x14ac:dyDescent="0.25">
      <c r="B35" s="124" t="s">
        <v>74</v>
      </c>
      <c r="C35" s="124"/>
      <c r="D35" s="124"/>
      <c r="E35" s="124"/>
      <c r="F35" s="124"/>
      <c r="G35" s="124"/>
      <c r="H35" s="124"/>
      <c r="I35" s="124"/>
      <c r="J35" s="124"/>
      <c r="K35" s="124"/>
      <c r="L35" s="124"/>
      <c r="M35" s="124"/>
      <c r="N35" s="124"/>
      <c r="O35" s="124"/>
      <c r="P35" s="124"/>
    </row>
    <row r="36" spans="1:17" s="13" customFormat="1" ht="19.5" customHeight="1" x14ac:dyDescent="0.25">
      <c r="B36" s="36"/>
      <c r="C36" s="40"/>
      <c r="D36" s="40"/>
      <c r="E36" s="40"/>
      <c r="F36" s="40"/>
      <c r="G36" s="40"/>
      <c r="H36" s="40"/>
      <c r="I36" s="40"/>
      <c r="J36" s="40"/>
      <c r="K36" s="40"/>
      <c r="L36" s="40"/>
      <c r="M36" s="40"/>
      <c r="N36" s="40"/>
      <c r="O36" s="40"/>
      <c r="P36" s="40"/>
    </row>
    <row r="37" spans="1:17" s="13" customFormat="1" ht="20.100000000000001" customHeight="1" x14ac:dyDescent="0.25">
      <c r="A37" s="34"/>
      <c r="B37" s="34" t="s">
        <v>43</v>
      </c>
      <c r="C37" s="34"/>
      <c r="D37" s="34"/>
      <c r="E37" s="34"/>
      <c r="F37" s="34"/>
      <c r="G37" s="34"/>
      <c r="H37" s="34"/>
      <c r="I37" s="34"/>
      <c r="J37" s="34"/>
      <c r="K37" s="34"/>
      <c r="L37" s="34"/>
      <c r="M37" s="34"/>
      <c r="N37" s="34"/>
      <c r="O37" s="34"/>
      <c r="P37" s="34"/>
      <c r="Q37" s="34"/>
    </row>
    <row r="38" spans="1:17" s="13" customFormat="1" ht="9.9499999999999993" customHeight="1" x14ac:dyDescent="0.25"/>
    <row r="39" spans="1:17" s="13" customFormat="1" ht="147.75" customHeight="1" x14ac:dyDescent="0.25">
      <c r="B39" s="124" t="s">
        <v>173</v>
      </c>
      <c r="C39" s="124"/>
      <c r="D39" s="124"/>
      <c r="E39" s="124"/>
      <c r="F39" s="124"/>
      <c r="G39" s="124"/>
      <c r="H39" s="124"/>
      <c r="I39" s="124"/>
      <c r="J39" s="124"/>
      <c r="K39" s="124"/>
      <c r="L39" s="124"/>
      <c r="M39" s="124"/>
      <c r="N39" s="124"/>
      <c r="O39" s="124"/>
      <c r="P39" s="124"/>
    </row>
    <row r="40" spans="1:17" s="13" customFormat="1" ht="33" customHeight="1" x14ac:dyDescent="0.25">
      <c r="B40" s="140" t="s">
        <v>204</v>
      </c>
      <c r="C40" s="140"/>
      <c r="D40" s="140"/>
      <c r="E40" s="140"/>
      <c r="F40" s="140"/>
      <c r="G40" s="140"/>
      <c r="H40" s="140"/>
      <c r="I40" s="140"/>
      <c r="J40" s="140"/>
      <c r="K40" s="140"/>
      <c r="L40" s="140"/>
      <c r="M40" s="140"/>
      <c r="N40" s="140"/>
      <c r="O40" s="140"/>
      <c r="P40" s="140"/>
    </row>
    <row r="41" spans="1:17" s="13" customFormat="1" ht="20.100000000000001" customHeight="1" x14ac:dyDescent="0.25"/>
    <row r="42" spans="1:17" s="13" customFormat="1" ht="20.100000000000001" customHeight="1" x14ac:dyDescent="0.25">
      <c r="A42" s="34"/>
      <c r="B42" s="34" t="s">
        <v>44</v>
      </c>
      <c r="C42" s="34"/>
      <c r="D42" s="34"/>
      <c r="E42" s="34"/>
      <c r="F42" s="34"/>
      <c r="G42" s="34"/>
      <c r="H42" s="34"/>
      <c r="I42" s="34"/>
      <c r="J42" s="34"/>
      <c r="K42" s="34"/>
      <c r="L42" s="34"/>
      <c r="M42" s="34"/>
      <c r="N42" s="34"/>
      <c r="O42" s="34"/>
      <c r="P42" s="34"/>
      <c r="Q42" s="34"/>
    </row>
    <row r="43" spans="1:17" s="13" customFormat="1" ht="9.9499999999999993" customHeight="1" x14ac:dyDescent="0.25"/>
    <row r="44" spans="1:17" s="13" customFormat="1" ht="20.100000000000001" customHeight="1" x14ac:dyDescent="0.25">
      <c r="B44" s="13" t="s">
        <v>45</v>
      </c>
    </row>
    <row r="45" spans="1:17" s="13" customFormat="1" ht="20.100000000000001" customHeight="1" x14ac:dyDescent="0.25"/>
    <row r="46" spans="1:17" s="13" customFormat="1" ht="215.25" customHeight="1" x14ac:dyDescent="0.25">
      <c r="B46" s="124" t="s">
        <v>177</v>
      </c>
      <c r="C46" s="124"/>
      <c r="D46" s="124"/>
      <c r="E46" s="124"/>
      <c r="F46" s="124"/>
      <c r="G46" s="124"/>
      <c r="H46" s="124"/>
      <c r="I46" s="124"/>
      <c r="J46" s="124"/>
      <c r="K46" s="124"/>
      <c r="L46" s="124"/>
      <c r="M46" s="124"/>
      <c r="N46" s="124"/>
      <c r="O46" s="124"/>
      <c r="P46" s="124"/>
    </row>
    <row r="47" spans="1:17" s="13" customFormat="1" ht="20.100000000000001" customHeight="1" x14ac:dyDescent="0.25"/>
    <row r="48" spans="1:17" s="13" customFormat="1" ht="20.100000000000001" customHeight="1" x14ac:dyDescent="0.25">
      <c r="B48" s="38"/>
      <c r="C48" s="38"/>
      <c r="D48" s="38"/>
      <c r="E48" s="38"/>
      <c r="F48" s="38"/>
      <c r="G48" s="38"/>
      <c r="H48" s="38"/>
      <c r="I48" s="38"/>
      <c r="J48" s="38"/>
      <c r="L48" s="139"/>
      <c r="M48" s="139"/>
      <c r="N48" s="139"/>
      <c r="O48" s="139"/>
      <c r="P48" s="139"/>
    </row>
    <row r="49" spans="2:16" s="13" customFormat="1" ht="20.100000000000001" customHeight="1" x14ac:dyDescent="0.25">
      <c r="B49" s="13" t="s">
        <v>58</v>
      </c>
      <c r="L49" s="13" t="s">
        <v>33</v>
      </c>
    </row>
    <row r="50" spans="2:16" s="13" customFormat="1" ht="20.100000000000001" customHeight="1" x14ac:dyDescent="0.25">
      <c r="B50" s="138"/>
      <c r="C50" s="138"/>
      <c r="D50" s="138"/>
      <c r="E50" s="138"/>
      <c r="F50" s="138"/>
      <c r="G50" s="138"/>
      <c r="H50" s="138"/>
      <c r="I50" s="138"/>
      <c r="J50" s="138"/>
      <c r="L50" s="138"/>
      <c r="M50" s="138"/>
      <c r="N50" s="138"/>
      <c r="O50" s="138"/>
      <c r="P50" s="138"/>
    </row>
    <row r="51" spans="2:16" s="13" customFormat="1" ht="20.100000000000001" customHeight="1" x14ac:dyDescent="0.25">
      <c r="B51" s="13" t="s">
        <v>59</v>
      </c>
      <c r="L51" s="13" t="s">
        <v>46</v>
      </c>
    </row>
    <row r="52" spans="2:16" x14ac:dyDescent="0.25"/>
    <row r="53" spans="2:16" hidden="1" x14ac:dyDescent="0.25"/>
    <row r="54" spans="2:16" hidden="1" x14ac:dyDescent="0.25"/>
    <row r="55" spans="2:16" hidden="1" x14ac:dyDescent="0.25"/>
    <row r="56" spans="2:16" hidden="1" x14ac:dyDescent="0.25"/>
    <row r="57" spans="2:16" hidden="1" x14ac:dyDescent="0.25"/>
    <row r="58" spans="2:16" hidden="1" x14ac:dyDescent="0.25"/>
    <row r="59" spans="2:16" hidden="1" x14ac:dyDescent="0.25"/>
    <row r="60" spans="2:16" hidden="1" x14ac:dyDescent="0.25"/>
    <row r="61" spans="2:16" hidden="1" x14ac:dyDescent="0.25"/>
    <row r="62" spans="2:16" hidden="1" x14ac:dyDescent="0.25"/>
    <row r="63" spans="2:16" hidden="1" x14ac:dyDescent="0.25"/>
    <row r="64" spans="2: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customHeight="1" x14ac:dyDescent="0.25"/>
    <row r="102" ht="15" customHeight="1" x14ac:dyDescent="0.25"/>
  </sheetData>
  <sheetProtection algorithmName="SHA-512" hashValue="0x1di2aIWLqlURgVjS5n1XD+cKSJzXf7X1HTV7vDkiOuZZiO7dCGp5//+Guiq0tR6CFfk+QzcOoKqA7v8Ms1qQ==" saltValue="JYO+sTQ+9v/CRX8OTY87NQ==" spinCount="100000" sheet="1" objects="1" scenarios="1" selectLockedCells="1"/>
  <mergeCells count="22">
    <mergeCell ref="L48:P48"/>
    <mergeCell ref="B50:J50"/>
    <mergeCell ref="L50:P50"/>
    <mergeCell ref="N33:P33"/>
    <mergeCell ref="B39:P39"/>
    <mergeCell ref="B35:P35"/>
    <mergeCell ref="B40:P40"/>
    <mergeCell ref="B46:P46"/>
    <mergeCell ref="N32:P32"/>
    <mergeCell ref="J2:P2"/>
    <mergeCell ref="L4:P4"/>
    <mergeCell ref="B10:D10"/>
    <mergeCell ref="F10:P10"/>
    <mergeCell ref="B12:P12"/>
    <mergeCell ref="B14:P14"/>
    <mergeCell ref="B18:P18"/>
    <mergeCell ref="B26:P26"/>
    <mergeCell ref="B27:P27"/>
    <mergeCell ref="B29:P29"/>
    <mergeCell ref="B30:P30"/>
    <mergeCell ref="B22:P22"/>
    <mergeCell ref="B24:P24"/>
  </mergeCells>
  <dataValidations count="3">
    <dataValidation type="date" operator="greaterThanOrEqual" allowBlank="1" showInputMessage="1" showErrorMessage="1" sqref="L48:P48">
      <formula1>36526</formula1>
    </dataValidation>
    <dataValidation type="decimal" operator="greaterThanOrEqual" allowBlank="1" showInputMessage="1" showErrorMessage="1" sqref="N32:P32">
      <formula1>0</formula1>
    </dataValidation>
    <dataValidation operator="greaterThan" allowBlank="1" showInputMessage="1" showErrorMessage="1" sqref="B10:D10"/>
  </dataValidations>
  <pageMargins left="0.7" right="0.7" top="0.75" bottom="0.75" header="0.3" footer="0.3"/>
  <pageSetup scale="77" fitToHeight="2" orientation="portrait" r:id="rId1"/>
  <headerFooter>
    <oddFooter>Page &amp;P of &amp;N</oddFooter>
  </headerFooter>
  <rowBreaks count="1" manualBreakCount="1">
    <brk id="41"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104"/>
  <sheetViews>
    <sheetView showGridLines="0" showRowColHeaders="0" zoomScaleNormal="100" workbookViewId="0">
      <pane ySplit="5" topLeftCell="A6" activePane="bottomLeft" state="frozen"/>
      <selection pane="bottomLeft" activeCell="B10" sqref="B10:D10"/>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IF(AND(B10&lt;&gt;"",F10&lt;&gt;""),CONCATENATE("#",B10," / ",F10),"")</f>
        <v/>
      </c>
      <c r="C4" s="24"/>
      <c r="D4" s="24"/>
      <c r="E4" s="24"/>
      <c r="F4" s="24"/>
      <c r="G4" s="24"/>
      <c r="H4" s="25"/>
      <c r="I4" s="25"/>
      <c r="J4" s="25"/>
      <c r="K4" s="2"/>
      <c r="L4" s="119" t="s">
        <v>76</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20.100000000000001" customHeight="1" x14ac:dyDescent="0.25">
      <c r="A6" s="35"/>
    </row>
    <row r="7" spans="1:17" ht="20.100000000000001" customHeight="1" x14ac:dyDescent="0.25">
      <c r="A7" s="34"/>
      <c r="B7" s="34" t="s">
        <v>51</v>
      </c>
      <c r="C7" s="34"/>
      <c r="D7" s="34"/>
      <c r="E7" s="34"/>
      <c r="F7" s="34"/>
      <c r="G7" s="34"/>
      <c r="H7" s="34"/>
      <c r="I7" s="34"/>
      <c r="J7" s="34"/>
      <c r="K7" s="34"/>
      <c r="L7" s="34"/>
      <c r="M7" s="34"/>
      <c r="N7" s="34"/>
      <c r="O7" s="34"/>
      <c r="P7" s="34"/>
      <c r="Q7" s="34"/>
    </row>
    <row r="8" spans="1:17" ht="9.9499999999999993" customHeight="1" x14ac:dyDescent="0.25"/>
    <row r="9" spans="1:17" ht="20.100000000000001" customHeight="1" x14ac:dyDescent="0.25">
      <c r="B9" s="5" t="s">
        <v>24</v>
      </c>
      <c r="C9" s="4"/>
      <c r="D9" s="5"/>
      <c r="F9" s="7" t="s">
        <v>25</v>
      </c>
      <c r="G9" s="5"/>
    </row>
    <row r="10" spans="1:17" ht="20.100000000000001" customHeight="1" x14ac:dyDescent="0.25">
      <c r="B10" s="120"/>
      <c r="C10" s="121"/>
      <c r="D10" s="122"/>
      <c r="F10" s="123"/>
      <c r="G10" s="123"/>
      <c r="H10" s="123"/>
      <c r="I10" s="123"/>
      <c r="J10" s="123"/>
      <c r="K10" s="123"/>
      <c r="L10" s="123"/>
      <c r="M10" s="123"/>
      <c r="N10" s="123"/>
      <c r="O10" s="123"/>
      <c r="P10" s="123"/>
    </row>
    <row r="11" spans="1:17" ht="20.100000000000001" customHeight="1" x14ac:dyDescent="0.25">
      <c r="B11" s="7" t="s">
        <v>171</v>
      </c>
      <c r="C11" s="5"/>
    </row>
    <row r="12" spans="1:17" ht="20.100000000000001" customHeight="1" x14ac:dyDescent="0.25">
      <c r="B12" s="123"/>
      <c r="C12" s="123"/>
      <c r="D12" s="123"/>
      <c r="E12" s="123"/>
      <c r="F12" s="123"/>
      <c r="G12" s="123"/>
      <c r="H12" s="123"/>
      <c r="I12" s="123"/>
      <c r="J12" s="123"/>
      <c r="K12" s="123"/>
      <c r="L12" s="123"/>
      <c r="M12" s="123"/>
      <c r="N12" s="123"/>
      <c r="O12" s="123"/>
      <c r="P12" s="123"/>
    </row>
    <row r="13" spans="1:17" ht="20.100000000000001" customHeight="1" x14ac:dyDescent="0.25">
      <c r="B13" s="7" t="s">
        <v>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row r="16" spans="1:17" ht="20.100000000000001" customHeight="1" x14ac:dyDescent="0.25">
      <c r="A16" s="34"/>
      <c r="B16" s="34" t="s">
        <v>50</v>
      </c>
      <c r="C16" s="34"/>
      <c r="D16" s="34"/>
      <c r="E16" s="34"/>
      <c r="F16" s="34"/>
      <c r="G16" s="34"/>
      <c r="H16" s="34"/>
      <c r="I16" s="34"/>
      <c r="J16" s="34"/>
      <c r="K16" s="34"/>
      <c r="L16" s="34"/>
      <c r="M16" s="34"/>
      <c r="N16" s="34"/>
      <c r="O16" s="34"/>
      <c r="P16" s="34"/>
      <c r="Q16" s="34"/>
    </row>
    <row r="17" spans="1:17" ht="9.9499999999999993" customHeight="1" x14ac:dyDescent="0.25"/>
    <row r="18" spans="1:17" ht="75.75" customHeight="1" x14ac:dyDescent="0.25">
      <c r="B18" s="124" t="s">
        <v>181</v>
      </c>
      <c r="C18" s="124"/>
      <c r="D18" s="124"/>
      <c r="E18" s="124"/>
      <c r="F18" s="124"/>
      <c r="G18" s="124"/>
      <c r="H18" s="124"/>
      <c r="I18" s="124"/>
      <c r="J18" s="124"/>
      <c r="K18" s="124"/>
      <c r="L18" s="124"/>
      <c r="M18" s="124"/>
      <c r="N18" s="124"/>
      <c r="O18" s="124"/>
      <c r="P18" s="124"/>
    </row>
    <row r="19" spans="1:17" ht="20.100000000000001" customHeight="1" x14ac:dyDescent="0.25"/>
    <row r="20" spans="1:17" ht="20.100000000000001" customHeight="1" x14ac:dyDescent="0.25">
      <c r="A20" s="34"/>
      <c r="B20" s="34" t="s">
        <v>62</v>
      </c>
      <c r="C20" s="34"/>
      <c r="D20" s="34"/>
      <c r="E20" s="34"/>
      <c r="F20" s="34"/>
      <c r="G20" s="34"/>
      <c r="H20" s="34"/>
      <c r="I20" s="34"/>
      <c r="J20" s="34"/>
      <c r="K20" s="34"/>
      <c r="L20" s="34"/>
      <c r="M20" s="34"/>
      <c r="N20" s="34"/>
      <c r="O20" s="34"/>
      <c r="P20" s="34"/>
      <c r="Q20" s="34"/>
    </row>
    <row r="21" spans="1:17" s="13" customFormat="1" ht="9.9499999999999993" customHeight="1" x14ac:dyDescent="0.25"/>
    <row r="22" spans="1:17" s="13" customFormat="1" ht="60" customHeight="1" x14ac:dyDescent="0.25">
      <c r="B22" s="124" t="s">
        <v>203</v>
      </c>
      <c r="C22" s="124"/>
      <c r="D22" s="124"/>
      <c r="E22" s="124"/>
      <c r="F22" s="124"/>
      <c r="G22" s="124"/>
      <c r="H22" s="124"/>
      <c r="I22" s="124"/>
      <c r="J22" s="124"/>
      <c r="K22" s="124"/>
      <c r="L22" s="124"/>
      <c r="M22" s="124"/>
      <c r="N22" s="124"/>
      <c r="O22" s="124"/>
      <c r="P22" s="124"/>
    </row>
    <row r="23" spans="1:17" s="13" customFormat="1" ht="20.100000000000001" customHeight="1" x14ac:dyDescent="0.25"/>
    <row r="24" spans="1:17" s="13" customFormat="1" ht="20.100000000000001" customHeight="1" x14ac:dyDescent="0.25">
      <c r="B24" s="134" t="s">
        <v>61</v>
      </c>
      <c r="C24" s="134"/>
      <c r="D24" s="134"/>
      <c r="E24" s="134"/>
      <c r="F24" s="134"/>
      <c r="G24" s="134"/>
      <c r="H24" s="134"/>
      <c r="I24" s="134"/>
      <c r="J24" s="134"/>
      <c r="K24" s="134"/>
      <c r="L24" s="134"/>
      <c r="M24" s="134"/>
      <c r="N24" s="134"/>
      <c r="O24" s="134"/>
      <c r="P24" s="134"/>
    </row>
    <row r="25" spans="1:17" s="13" customFormat="1" ht="99.95" customHeight="1" x14ac:dyDescent="0.25">
      <c r="B25" s="135"/>
      <c r="C25" s="136"/>
      <c r="D25" s="136"/>
      <c r="E25" s="136"/>
      <c r="F25" s="136"/>
      <c r="G25" s="136"/>
      <c r="H25" s="136"/>
      <c r="I25" s="136"/>
      <c r="J25" s="136"/>
      <c r="K25" s="136"/>
      <c r="L25" s="136"/>
      <c r="M25" s="136"/>
      <c r="N25" s="136"/>
      <c r="O25" s="136"/>
      <c r="P25" s="137"/>
    </row>
    <row r="26" spans="1:17" s="13" customFormat="1" ht="20.100000000000001" customHeight="1" x14ac:dyDescent="0.25"/>
    <row r="27" spans="1:17" s="13" customFormat="1" ht="20.100000000000001" customHeight="1" x14ac:dyDescent="0.25">
      <c r="B27" s="134" t="s">
        <v>52</v>
      </c>
      <c r="C27" s="134"/>
      <c r="D27" s="134"/>
      <c r="E27" s="134"/>
      <c r="F27" s="134"/>
      <c r="G27" s="134"/>
      <c r="H27" s="134"/>
      <c r="I27" s="134"/>
      <c r="J27" s="134"/>
      <c r="K27" s="134"/>
      <c r="L27" s="134"/>
      <c r="M27" s="134"/>
      <c r="N27" s="134"/>
      <c r="O27" s="134"/>
      <c r="P27" s="134"/>
    </row>
    <row r="28" spans="1:17" s="13" customFormat="1" ht="99.95" customHeight="1" x14ac:dyDescent="0.25">
      <c r="B28" s="135"/>
      <c r="C28" s="136"/>
      <c r="D28" s="136"/>
      <c r="E28" s="136"/>
      <c r="F28" s="136"/>
      <c r="G28" s="136"/>
      <c r="H28" s="136"/>
      <c r="I28" s="136"/>
      <c r="J28" s="136"/>
      <c r="K28" s="136"/>
      <c r="L28" s="136"/>
      <c r="M28" s="136"/>
      <c r="N28" s="136"/>
      <c r="O28" s="136"/>
      <c r="P28" s="137"/>
    </row>
    <row r="29" spans="1:17" s="13" customFormat="1" ht="20.100000000000001" customHeight="1" x14ac:dyDescent="0.25"/>
    <row r="30" spans="1:17" s="13" customFormat="1" ht="20.100000000000001" customHeight="1" x14ac:dyDescent="0.25">
      <c r="B30" s="39" t="s">
        <v>74</v>
      </c>
      <c r="C30" s="39"/>
      <c r="D30" s="39"/>
      <c r="E30" s="39"/>
      <c r="F30" s="39"/>
      <c r="G30" s="39"/>
      <c r="H30" s="39"/>
      <c r="I30" s="39"/>
      <c r="J30" s="39"/>
      <c r="K30" s="39"/>
      <c r="L30" s="39"/>
      <c r="M30" s="39"/>
      <c r="N30" s="39"/>
      <c r="O30" s="39"/>
    </row>
    <row r="31" spans="1:17" s="13" customFormat="1" ht="20.100000000000001" customHeight="1" x14ac:dyDescent="0.25"/>
    <row r="32" spans="1:17" s="13" customFormat="1" ht="20.100000000000001" customHeight="1" x14ac:dyDescent="0.25">
      <c r="B32" s="134" t="s">
        <v>57</v>
      </c>
      <c r="C32" s="134"/>
      <c r="D32" s="134"/>
      <c r="E32" s="134"/>
      <c r="F32" s="134"/>
      <c r="G32" s="134"/>
      <c r="H32" s="134"/>
      <c r="I32" s="134"/>
      <c r="J32" s="134"/>
      <c r="K32" s="134"/>
      <c r="L32" s="134"/>
      <c r="M32" s="134"/>
      <c r="N32" s="134"/>
      <c r="O32" s="134"/>
      <c r="P32" s="134"/>
    </row>
    <row r="33" spans="1:17" s="13" customFormat="1" ht="99.95" customHeight="1" x14ac:dyDescent="0.25">
      <c r="B33" s="135"/>
      <c r="C33" s="136"/>
      <c r="D33" s="136"/>
      <c r="E33" s="136"/>
      <c r="F33" s="136"/>
      <c r="G33" s="136"/>
      <c r="H33" s="136"/>
      <c r="I33" s="136"/>
      <c r="J33" s="136"/>
      <c r="K33" s="136"/>
      <c r="L33" s="136"/>
      <c r="M33" s="136"/>
      <c r="N33" s="136"/>
      <c r="O33" s="136"/>
      <c r="P33" s="137"/>
    </row>
    <row r="34" spans="1:17" s="13" customFormat="1" ht="19.5" customHeight="1" x14ac:dyDescent="0.25">
      <c r="B34" s="36"/>
      <c r="C34" s="40"/>
      <c r="D34" s="40"/>
      <c r="E34" s="40"/>
      <c r="F34" s="40"/>
      <c r="G34" s="40"/>
      <c r="H34" s="40"/>
      <c r="I34" s="40"/>
      <c r="J34" s="40"/>
      <c r="K34" s="40"/>
      <c r="L34" s="40"/>
      <c r="M34" s="40"/>
      <c r="N34" s="40"/>
      <c r="O34" s="40"/>
      <c r="P34" s="40"/>
    </row>
    <row r="35" spans="1:17" s="13" customFormat="1" ht="20.100000000000001" customHeight="1" x14ac:dyDescent="0.25">
      <c r="A35" s="34"/>
      <c r="B35" s="34" t="s">
        <v>43</v>
      </c>
      <c r="C35" s="34"/>
      <c r="D35" s="34"/>
      <c r="E35" s="34"/>
      <c r="F35" s="34"/>
      <c r="G35" s="34"/>
      <c r="H35" s="34"/>
      <c r="I35" s="34"/>
      <c r="J35" s="34"/>
      <c r="K35" s="34"/>
      <c r="L35" s="34"/>
      <c r="M35" s="34"/>
      <c r="N35" s="34"/>
      <c r="O35" s="34"/>
      <c r="P35" s="34"/>
      <c r="Q35" s="34"/>
    </row>
    <row r="36" spans="1:17" s="13" customFormat="1" ht="9.9499999999999993" customHeight="1" x14ac:dyDescent="0.25"/>
    <row r="37" spans="1:17" s="13" customFormat="1" ht="147.75" customHeight="1" x14ac:dyDescent="0.25">
      <c r="B37" s="124" t="s">
        <v>173</v>
      </c>
      <c r="C37" s="124"/>
      <c r="D37" s="124"/>
      <c r="E37" s="124"/>
      <c r="F37" s="124"/>
      <c r="G37" s="124"/>
      <c r="H37" s="124"/>
      <c r="I37" s="124"/>
      <c r="J37" s="124"/>
      <c r="K37" s="124"/>
      <c r="L37" s="124"/>
      <c r="M37" s="124"/>
      <c r="N37" s="124"/>
      <c r="O37" s="124"/>
      <c r="P37" s="124"/>
    </row>
    <row r="38" spans="1:17" s="13" customFormat="1" ht="33" customHeight="1" x14ac:dyDescent="0.25">
      <c r="B38" s="140" t="s">
        <v>204</v>
      </c>
      <c r="C38" s="140"/>
      <c r="D38" s="140"/>
      <c r="E38" s="140"/>
      <c r="F38" s="140"/>
      <c r="G38" s="140"/>
      <c r="H38" s="140"/>
      <c r="I38" s="140"/>
      <c r="J38" s="140"/>
      <c r="K38" s="140"/>
      <c r="L38" s="140"/>
      <c r="M38" s="140"/>
      <c r="N38" s="140"/>
      <c r="O38" s="140"/>
      <c r="P38" s="140"/>
    </row>
    <row r="39" spans="1:17" s="13" customFormat="1" ht="20.100000000000001" customHeight="1" x14ac:dyDescent="0.25"/>
    <row r="40" spans="1:17" s="13" customFormat="1" ht="20.100000000000001" customHeight="1" x14ac:dyDescent="0.25">
      <c r="A40" s="34"/>
      <c r="B40" s="34" t="s">
        <v>44</v>
      </c>
      <c r="C40" s="34"/>
      <c r="D40" s="34"/>
      <c r="E40" s="34"/>
      <c r="F40" s="34"/>
      <c r="G40" s="34"/>
      <c r="H40" s="34"/>
      <c r="I40" s="34"/>
      <c r="J40" s="34"/>
      <c r="K40" s="34"/>
      <c r="L40" s="34"/>
      <c r="M40" s="34"/>
      <c r="N40" s="34"/>
      <c r="O40" s="34"/>
      <c r="P40" s="34"/>
      <c r="Q40" s="34"/>
    </row>
    <row r="41" spans="1:17" s="13" customFormat="1" ht="9.9499999999999993" customHeight="1" x14ac:dyDescent="0.25"/>
    <row r="42" spans="1:17" s="13" customFormat="1" ht="20.100000000000001" customHeight="1" x14ac:dyDescent="0.25">
      <c r="B42" s="13" t="s">
        <v>45</v>
      </c>
    </row>
    <row r="43" spans="1:17" s="13" customFormat="1" ht="20.100000000000001" customHeight="1" x14ac:dyDescent="0.25"/>
    <row r="44" spans="1:17" s="13" customFormat="1" ht="215.25" customHeight="1" x14ac:dyDescent="0.25">
      <c r="B44" s="124" t="s">
        <v>177</v>
      </c>
      <c r="C44" s="124"/>
      <c r="D44" s="124"/>
      <c r="E44" s="124"/>
      <c r="F44" s="124"/>
      <c r="G44" s="124"/>
      <c r="H44" s="124"/>
      <c r="I44" s="124"/>
      <c r="J44" s="124"/>
      <c r="K44" s="124"/>
      <c r="L44" s="124"/>
      <c r="M44" s="124"/>
      <c r="N44" s="124"/>
      <c r="O44" s="124"/>
      <c r="P44" s="124"/>
    </row>
    <row r="45" spans="1:17" s="13" customFormat="1" ht="20.100000000000001" customHeight="1" x14ac:dyDescent="0.25"/>
    <row r="46" spans="1:17" s="13" customFormat="1" ht="20.100000000000001" customHeight="1" x14ac:dyDescent="0.25">
      <c r="B46" s="38"/>
      <c r="C46" s="38"/>
      <c r="D46" s="38"/>
      <c r="E46" s="38"/>
      <c r="F46" s="38"/>
      <c r="G46" s="38"/>
      <c r="H46" s="38"/>
      <c r="I46" s="38"/>
      <c r="J46" s="38"/>
      <c r="L46" s="139"/>
      <c r="M46" s="139"/>
      <c r="N46" s="139"/>
      <c r="O46" s="139"/>
      <c r="P46" s="139"/>
    </row>
    <row r="47" spans="1:17" s="13" customFormat="1" ht="20.100000000000001" customHeight="1" x14ac:dyDescent="0.25">
      <c r="B47" s="13" t="s">
        <v>58</v>
      </c>
      <c r="L47" s="13" t="s">
        <v>33</v>
      </c>
    </row>
    <row r="48" spans="1:17" s="13" customFormat="1" ht="20.100000000000001" customHeight="1" x14ac:dyDescent="0.25">
      <c r="B48" s="138"/>
      <c r="C48" s="138"/>
      <c r="D48" s="138"/>
      <c r="E48" s="138"/>
      <c r="F48" s="138"/>
      <c r="G48" s="138"/>
      <c r="H48" s="138"/>
      <c r="I48" s="138"/>
      <c r="J48" s="138"/>
      <c r="L48" s="138"/>
      <c r="M48" s="138"/>
      <c r="N48" s="138"/>
      <c r="O48" s="138"/>
      <c r="P48" s="138"/>
    </row>
    <row r="49" spans="2:12" s="13" customFormat="1" ht="20.100000000000001" customHeight="1" x14ac:dyDescent="0.25">
      <c r="B49" s="13" t="s">
        <v>59</v>
      </c>
      <c r="L49" s="13" t="s">
        <v>46</v>
      </c>
    </row>
    <row r="50" spans="2:12" x14ac:dyDescent="0.25"/>
    <row r="51" spans="2:12" hidden="1" x14ac:dyDescent="0.25"/>
    <row r="52" spans="2:12" hidden="1" x14ac:dyDescent="0.25"/>
    <row r="53" spans="2:12" hidden="1" x14ac:dyDescent="0.25"/>
    <row r="54" spans="2:12" hidden="1" x14ac:dyDescent="0.25"/>
    <row r="55" spans="2:12" hidden="1" x14ac:dyDescent="0.25"/>
    <row r="56" spans="2:12" hidden="1" x14ac:dyDescent="0.25"/>
    <row r="57" spans="2:12" hidden="1" x14ac:dyDescent="0.25"/>
    <row r="58" spans="2:12" hidden="1" x14ac:dyDescent="0.25"/>
    <row r="59" spans="2:12" hidden="1" x14ac:dyDescent="0.25"/>
    <row r="60" spans="2:12" hidden="1" x14ac:dyDescent="0.25"/>
    <row r="61" spans="2:12" hidden="1" x14ac:dyDescent="0.25"/>
    <row r="62" spans="2:12" hidden="1" x14ac:dyDescent="0.25"/>
    <row r="63" spans="2:12" hidden="1" x14ac:dyDescent="0.25"/>
    <row r="64" spans="2:12"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customHeight="1" x14ac:dyDescent="0.25"/>
    <row r="104" ht="15" customHeight="1" x14ac:dyDescent="0.25"/>
  </sheetData>
  <sheetProtection algorithmName="SHA-512" hashValue="WdpY3SxlhRncEAgS8fvvdnNU4rXp4hXgfEL2cURVhRW6F0PCX4RsGLjB+QsFQJ69tqv/O88IdRY9GrowCNd+Zg==" saltValue="XfJsFbM/E08D1tRUJAISGQ==" spinCount="100000" sheet="1" objects="1" scenarios="1" selectLockedCells="1"/>
  <mergeCells count="20">
    <mergeCell ref="B44:P44"/>
    <mergeCell ref="L46:P46"/>
    <mergeCell ref="B48:J48"/>
    <mergeCell ref="L48:P48"/>
    <mergeCell ref="B32:P32"/>
    <mergeCell ref="B33:P33"/>
    <mergeCell ref="B37:P37"/>
    <mergeCell ref="B38:P38"/>
    <mergeCell ref="B18:P18"/>
    <mergeCell ref="B24:P24"/>
    <mergeCell ref="B25:P25"/>
    <mergeCell ref="B27:P27"/>
    <mergeCell ref="B28:P28"/>
    <mergeCell ref="B22:P22"/>
    <mergeCell ref="B14:P14"/>
    <mergeCell ref="J2:P2"/>
    <mergeCell ref="L4:P4"/>
    <mergeCell ref="B10:D10"/>
    <mergeCell ref="F10:P10"/>
    <mergeCell ref="B12:P12"/>
  </mergeCells>
  <dataValidations count="2">
    <dataValidation type="date" operator="greaterThanOrEqual" allowBlank="1" showInputMessage="1" showErrorMessage="1" sqref="L46:P46">
      <formula1>36526</formula1>
    </dataValidation>
    <dataValidation operator="greaterThan" allowBlank="1" showInputMessage="1" showErrorMessage="1" sqref="B10:D10"/>
  </dataValidations>
  <pageMargins left="0.7" right="0.7" top="0.75" bottom="0.75" header="0.3" footer="0.3"/>
  <pageSetup scale="75" fitToHeight="2" orientation="portrait" r:id="rId1"/>
  <headerFoot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Q105"/>
  <sheetViews>
    <sheetView showGridLines="0" showRowColHeaders="0" zoomScaleNormal="100" workbookViewId="0">
      <pane ySplit="5" topLeftCell="A6" activePane="bottomLeft" state="frozen"/>
      <selection pane="bottomLeft" activeCell="B10" sqref="B10:D10"/>
    </sheetView>
  </sheetViews>
  <sheetFormatPr defaultColWidth="0" defaultRowHeight="15" customHeight="1" zeroHeight="1" x14ac:dyDescent="0.25"/>
  <cols>
    <col min="1" max="1" width="2.7109375" customWidth="1"/>
    <col min="2" max="2" width="10.7109375" customWidth="1"/>
    <col min="3" max="3" width="2.7109375" customWidth="1"/>
    <col min="4" max="4" width="10.7109375" customWidth="1"/>
    <col min="5" max="5" width="2.7109375" customWidth="1"/>
    <col min="6" max="6" width="10.7109375" customWidth="1"/>
    <col min="7" max="7" width="2.7109375" customWidth="1"/>
    <col min="8" max="8" width="10.7109375" customWidth="1"/>
    <col min="9" max="9" width="2.7109375" customWidth="1"/>
    <col min="10" max="10" width="10.7109375" customWidth="1"/>
    <col min="11" max="11" width="2.7109375" customWidth="1"/>
    <col min="12" max="12" width="10.7109375" customWidth="1"/>
    <col min="13" max="13" width="2.7109375" customWidth="1"/>
    <col min="14" max="14" width="10.7109375" customWidth="1"/>
    <col min="15" max="15" width="2.7109375" customWidth="1"/>
    <col min="16" max="16" width="10.7109375" customWidth="1"/>
    <col min="17" max="17" width="2.7109375" customWidth="1"/>
    <col min="18" max="16384" width="9.140625" hidden="1"/>
  </cols>
  <sheetData>
    <row r="1" spans="1:17" ht="20.100000000000001" customHeight="1" x14ac:dyDescent="0.25"/>
    <row r="2" spans="1:17" ht="20.100000000000001" customHeight="1" thickBot="1" x14ac:dyDescent="0.3">
      <c r="A2" s="1"/>
      <c r="B2" s="1"/>
      <c r="C2" s="1"/>
      <c r="D2" s="1"/>
      <c r="E2" s="1"/>
      <c r="F2" s="1"/>
      <c r="G2" s="1"/>
      <c r="H2" s="1"/>
      <c r="I2" s="1"/>
      <c r="J2" s="117" t="str">
        <f>'$DB.CONFIG'!D7</f>
        <v>AHP-141: Affordable Housing Program Progress Report Form</v>
      </c>
      <c r="K2" s="118"/>
      <c r="L2" s="118"/>
      <c r="M2" s="118"/>
      <c r="N2" s="118"/>
      <c r="O2" s="118"/>
      <c r="P2" s="118"/>
      <c r="Q2" s="1"/>
    </row>
    <row r="3" spans="1:17" ht="5.0999999999999996" customHeight="1" x14ac:dyDescent="0.25">
      <c r="A3" s="2"/>
      <c r="B3" s="2"/>
      <c r="C3" s="2"/>
      <c r="D3" s="2"/>
      <c r="E3" s="2"/>
      <c r="F3" s="2"/>
      <c r="G3" s="2"/>
      <c r="H3" s="2"/>
      <c r="I3" s="2"/>
      <c r="J3" s="2"/>
      <c r="K3" s="2"/>
      <c r="L3" s="2"/>
      <c r="M3" s="2"/>
      <c r="N3" s="2"/>
      <c r="O3" s="2"/>
      <c r="P3" s="2"/>
      <c r="Q3" s="2"/>
    </row>
    <row r="4" spans="1:17" ht="20.100000000000001" customHeight="1" x14ac:dyDescent="0.25">
      <c r="A4" s="2"/>
      <c r="B4" s="24" t="str">
        <f>IF(AND(B10&lt;&gt;"",F10&lt;&gt;""),CONCATENATE("#",B10," / ",F10),"")</f>
        <v/>
      </c>
      <c r="C4" s="24"/>
      <c r="D4" s="24"/>
      <c r="E4" s="24"/>
      <c r="F4" s="24"/>
      <c r="G4" s="24"/>
      <c r="H4" s="25"/>
      <c r="I4" s="25"/>
      <c r="J4" s="25"/>
      <c r="K4" s="2"/>
      <c r="L4" s="119" t="s">
        <v>77</v>
      </c>
      <c r="M4" s="119"/>
      <c r="N4" s="119"/>
      <c r="O4" s="119"/>
      <c r="P4" s="119"/>
      <c r="Q4" s="2"/>
    </row>
    <row r="5" spans="1:17" ht="5.0999999999999996" customHeight="1" x14ac:dyDescent="0.25">
      <c r="A5" s="3"/>
      <c r="B5" s="3"/>
      <c r="C5" s="3"/>
      <c r="D5" s="3"/>
      <c r="E5" s="3"/>
      <c r="F5" s="3"/>
      <c r="G5" s="3"/>
      <c r="H5" s="3"/>
      <c r="I5" s="3"/>
      <c r="J5" s="3"/>
      <c r="K5" s="3"/>
      <c r="L5" s="3"/>
      <c r="M5" s="3"/>
      <c r="N5" s="3"/>
      <c r="O5" s="3"/>
      <c r="P5" s="3"/>
      <c r="Q5" s="3"/>
    </row>
    <row r="6" spans="1:17" ht="20.100000000000001" customHeight="1" x14ac:dyDescent="0.25">
      <c r="A6" s="35"/>
    </row>
    <row r="7" spans="1:17" ht="20.100000000000001" customHeight="1" x14ac:dyDescent="0.25">
      <c r="A7" s="34"/>
      <c r="B7" s="34" t="s">
        <v>51</v>
      </c>
      <c r="C7" s="34"/>
      <c r="D7" s="34"/>
      <c r="E7" s="34"/>
      <c r="F7" s="34"/>
      <c r="G7" s="34"/>
      <c r="H7" s="34"/>
      <c r="I7" s="34"/>
      <c r="J7" s="34"/>
      <c r="K7" s="34"/>
      <c r="L7" s="34"/>
      <c r="M7" s="34"/>
      <c r="N7" s="34"/>
      <c r="O7" s="34"/>
      <c r="P7" s="34"/>
      <c r="Q7" s="34"/>
    </row>
    <row r="8" spans="1:17" ht="9.9499999999999993" customHeight="1" x14ac:dyDescent="0.25"/>
    <row r="9" spans="1:17" ht="20.100000000000001" customHeight="1" x14ac:dyDescent="0.25">
      <c r="B9" s="5" t="s">
        <v>24</v>
      </c>
      <c r="C9" s="4"/>
      <c r="D9" s="5"/>
      <c r="F9" s="7" t="s">
        <v>25</v>
      </c>
      <c r="G9" s="5"/>
    </row>
    <row r="10" spans="1:17" ht="20.100000000000001" customHeight="1" x14ac:dyDescent="0.25">
      <c r="B10" s="120"/>
      <c r="C10" s="121"/>
      <c r="D10" s="122"/>
      <c r="F10" s="123"/>
      <c r="G10" s="123"/>
      <c r="H10" s="123"/>
      <c r="I10" s="123"/>
      <c r="J10" s="123"/>
      <c r="K10" s="123"/>
      <c r="L10" s="123"/>
      <c r="M10" s="123"/>
      <c r="N10" s="123"/>
      <c r="O10" s="123"/>
      <c r="P10" s="123"/>
    </row>
    <row r="11" spans="1:17" ht="20.100000000000001" customHeight="1" x14ac:dyDescent="0.25">
      <c r="B11" s="7" t="s">
        <v>171</v>
      </c>
      <c r="C11" s="5"/>
    </row>
    <row r="12" spans="1:17" ht="20.100000000000001" customHeight="1" x14ac:dyDescent="0.25">
      <c r="B12" s="123"/>
      <c r="C12" s="123"/>
      <c r="D12" s="123"/>
      <c r="E12" s="123"/>
      <c r="F12" s="123"/>
      <c r="G12" s="123"/>
      <c r="H12" s="123"/>
      <c r="I12" s="123"/>
      <c r="J12" s="123"/>
      <c r="K12" s="123"/>
      <c r="L12" s="123"/>
      <c r="M12" s="123"/>
      <c r="N12" s="123"/>
      <c r="O12" s="123"/>
      <c r="P12" s="123"/>
    </row>
    <row r="13" spans="1:17" ht="20.100000000000001" customHeight="1" x14ac:dyDescent="0.25">
      <c r="B13" s="7" t="s">
        <v>1</v>
      </c>
      <c r="C13" s="5"/>
    </row>
    <row r="14" spans="1:17" ht="20.100000000000001" customHeight="1" x14ac:dyDescent="0.25">
      <c r="B14" s="123"/>
      <c r="C14" s="123"/>
      <c r="D14" s="123"/>
      <c r="E14" s="123"/>
      <c r="F14" s="123"/>
      <c r="G14" s="123"/>
      <c r="H14" s="123"/>
      <c r="I14" s="123"/>
      <c r="J14" s="123"/>
      <c r="K14" s="123"/>
      <c r="L14" s="123"/>
      <c r="M14" s="123"/>
      <c r="N14" s="123"/>
      <c r="O14" s="123"/>
      <c r="P14" s="123"/>
    </row>
    <row r="15" spans="1:17" ht="20.100000000000001" customHeight="1" x14ac:dyDescent="0.25"/>
    <row r="16" spans="1:17" ht="20.100000000000001" customHeight="1" x14ac:dyDescent="0.25">
      <c r="A16" s="34"/>
      <c r="B16" s="34" t="s">
        <v>50</v>
      </c>
      <c r="C16" s="34"/>
      <c r="D16" s="34"/>
      <c r="E16" s="34"/>
      <c r="F16" s="34"/>
      <c r="G16" s="34"/>
      <c r="H16" s="34"/>
      <c r="I16" s="34"/>
      <c r="J16" s="34"/>
      <c r="K16" s="34"/>
      <c r="L16" s="34"/>
      <c r="M16" s="34"/>
      <c r="N16" s="34"/>
      <c r="O16" s="34"/>
      <c r="P16" s="34"/>
      <c r="Q16" s="34"/>
    </row>
    <row r="17" spans="1:17" ht="9.9499999999999993" customHeight="1" x14ac:dyDescent="0.25"/>
    <row r="18" spans="1:17" ht="75.75" customHeight="1" x14ac:dyDescent="0.25">
      <c r="B18" s="124" t="s">
        <v>182</v>
      </c>
      <c r="C18" s="124"/>
      <c r="D18" s="124"/>
      <c r="E18" s="124"/>
      <c r="F18" s="124"/>
      <c r="G18" s="124"/>
      <c r="H18" s="124"/>
      <c r="I18" s="124"/>
      <c r="J18" s="124"/>
      <c r="K18" s="124"/>
      <c r="L18" s="124"/>
      <c r="M18" s="124"/>
      <c r="N18" s="124"/>
      <c r="O18" s="124"/>
      <c r="P18" s="124"/>
    </row>
    <row r="19" spans="1:17" ht="20.100000000000001" customHeight="1" x14ac:dyDescent="0.25"/>
    <row r="20" spans="1:17" ht="20.100000000000001" customHeight="1" x14ac:dyDescent="0.25">
      <c r="A20" s="34"/>
      <c r="B20" s="34" t="s">
        <v>62</v>
      </c>
      <c r="C20" s="34"/>
      <c r="D20" s="34"/>
      <c r="E20" s="34"/>
      <c r="F20" s="34"/>
      <c r="G20" s="34"/>
      <c r="H20" s="34"/>
      <c r="I20" s="34"/>
      <c r="J20" s="34"/>
      <c r="K20" s="34"/>
      <c r="L20" s="34"/>
      <c r="M20" s="34"/>
      <c r="N20" s="34"/>
      <c r="O20" s="34"/>
      <c r="P20" s="34"/>
      <c r="Q20" s="34"/>
    </row>
    <row r="21" spans="1:17" s="13" customFormat="1" ht="9.9499999999999993" customHeight="1" x14ac:dyDescent="0.25"/>
    <row r="22" spans="1:17" s="13" customFormat="1" ht="60" customHeight="1" x14ac:dyDescent="0.25">
      <c r="B22" s="124" t="s">
        <v>203</v>
      </c>
      <c r="C22" s="124"/>
      <c r="D22" s="124"/>
      <c r="E22" s="124"/>
      <c r="F22" s="124"/>
      <c r="G22" s="124"/>
      <c r="H22" s="124"/>
      <c r="I22" s="124"/>
      <c r="J22" s="124"/>
      <c r="K22" s="124"/>
      <c r="L22" s="124"/>
      <c r="M22" s="124"/>
      <c r="N22" s="124"/>
      <c r="O22" s="124"/>
      <c r="P22" s="124"/>
    </row>
    <row r="23" spans="1:17" s="13" customFormat="1" ht="20.100000000000001" customHeight="1" x14ac:dyDescent="0.25"/>
    <row r="24" spans="1:17" s="13" customFormat="1" ht="20.100000000000001" customHeight="1" x14ac:dyDescent="0.25">
      <c r="B24" s="134" t="s">
        <v>61</v>
      </c>
      <c r="C24" s="134"/>
      <c r="D24" s="134"/>
      <c r="E24" s="134"/>
      <c r="F24" s="134"/>
      <c r="G24" s="134"/>
      <c r="H24" s="134"/>
      <c r="I24" s="134"/>
      <c r="J24" s="134"/>
      <c r="K24" s="134"/>
      <c r="L24" s="134"/>
      <c r="M24" s="134"/>
      <c r="N24" s="134"/>
      <c r="O24" s="134"/>
      <c r="P24" s="134"/>
    </row>
    <row r="25" spans="1:17" s="13" customFormat="1" ht="99.95" customHeight="1" x14ac:dyDescent="0.25">
      <c r="B25" s="135"/>
      <c r="C25" s="136"/>
      <c r="D25" s="136"/>
      <c r="E25" s="136"/>
      <c r="F25" s="136"/>
      <c r="G25" s="136"/>
      <c r="H25" s="136"/>
      <c r="I25" s="136"/>
      <c r="J25" s="136"/>
      <c r="K25" s="136"/>
      <c r="L25" s="136"/>
      <c r="M25" s="136"/>
      <c r="N25" s="136"/>
      <c r="O25" s="136"/>
      <c r="P25" s="137"/>
    </row>
    <row r="26" spans="1:17" s="13" customFormat="1" ht="20.100000000000001" customHeight="1" x14ac:dyDescent="0.25"/>
    <row r="27" spans="1:17" s="13" customFormat="1" ht="20.100000000000001" customHeight="1" x14ac:dyDescent="0.25">
      <c r="B27" s="134" t="s">
        <v>52</v>
      </c>
      <c r="C27" s="134"/>
      <c r="D27" s="134"/>
      <c r="E27" s="134"/>
      <c r="F27" s="134"/>
      <c r="G27" s="134"/>
      <c r="H27" s="134"/>
      <c r="I27" s="134"/>
      <c r="J27" s="134"/>
      <c r="K27" s="134"/>
      <c r="L27" s="134"/>
      <c r="M27" s="134"/>
      <c r="N27" s="134"/>
      <c r="O27" s="134"/>
      <c r="P27" s="134"/>
    </row>
    <row r="28" spans="1:17" s="13" customFormat="1" ht="99.95" customHeight="1" x14ac:dyDescent="0.25">
      <c r="B28" s="135"/>
      <c r="C28" s="136"/>
      <c r="D28" s="136"/>
      <c r="E28" s="136"/>
      <c r="F28" s="136"/>
      <c r="G28" s="136"/>
      <c r="H28" s="136"/>
      <c r="I28" s="136"/>
      <c r="J28" s="136"/>
      <c r="K28" s="136"/>
      <c r="L28" s="136"/>
      <c r="M28" s="136"/>
      <c r="N28" s="136"/>
      <c r="O28" s="136"/>
      <c r="P28" s="137"/>
    </row>
    <row r="29" spans="1:17" s="13" customFormat="1" ht="20.100000000000001" customHeight="1" x14ac:dyDescent="0.25"/>
    <row r="30" spans="1:17" s="13" customFormat="1" ht="20.100000000000001" customHeight="1" x14ac:dyDescent="0.25">
      <c r="B30" s="13" t="s">
        <v>168</v>
      </c>
    </row>
    <row r="31" spans="1:17" s="13" customFormat="1" ht="20.100000000000001" customHeight="1" x14ac:dyDescent="0.25"/>
    <row r="32" spans="1:17" s="13" customFormat="1" ht="20.100000000000001" customHeight="1" x14ac:dyDescent="0.25">
      <c r="B32" s="13" t="s">
        <v>169</v>
      </c>
    </row>
    <row r="33" spans="1:17" s="13" customFormat="1" ht="20.100000000000001" customHeight="1" x14ac:dyDescent="0.25"/>
    <row r="34" spans="1:17" s="13" customFormat="1" ht="20.100000000000001" customHeight="1" x14ac:dyDescent="0.25">
      <c r="A34" s="34"/>
      <c r="B34" s="34" t="s">
        <v>43</v>
      </c>
      <c r="C34" s="34"/>
      <c r="D34" s="34"/>
      <c r="E34" s="34"/>
      <c r="F34" s="34"/>
      <c r="G34" s="34"/>
      <c r="H34" s="34"/>
      <c r="I34" s="34"/>
      <c r="J34" s="34"/>
      <c r="K34" s="34"/>
      <c r="L34" s="34"/>
      <c r="M34" s="34"/>
      <c r="N34" s="34"/>
      <c r="O34" s="34"/>
      <c r="P34" s="34"/>
      <c r="Q34" s="34"/>
    </row>
    <row r="35" spans="1:17" s="13" customFormat="1" ht="9.9499999999999993" customHeight="1" x14ac:dyDescent="0.25"/>
    <row r="36" spans="1:17" s="13" customFormat="1" ht="147.75" customHeight="1" x14ac:dyDescent="0.25">
      <c r="B36" s="124" t="s">
        <v>173</v>
      </c>
      <c r="C36" s="124"/>
      <c r="D36" s="124"/>
      <c r="E36" s="124"/>
      <c r="F36" s="124"/>
      <c r="G36" s="124"/>
      <c r="H36" s="124"/>
      <c r="I36" s="124"/>
      <c r="J36" s="124"/>
      <c r="K36" s="124"/>
      <c r="L36" s="124"/>
      <c r="M36" s="124"/>
      <c r="N36" s="124"/>
      <c r="O36" s="124"/>
      <c r="P36" s="124"/>
    </row>
    <row r="37" spans="1:17" s="13" customFormat="1" ht="33" customHeight="1" x14ac:dyDescent="0.25">
      <c r="B37" s="140" t="s">
        <v>204</v>
      </c>
      <c r="C37" s="140"/>
      <c r="D37" s="140"/>
      <c r="E37" s="140"/>
      <c r="F37" s="140"/>
      <c r="G37" s="140"/>
      <c r="H37" s="140"/>
      <c r="I37" s="140"/>
      <c r="J37" s="140"/>
      <c r="K37" s="140"/>
      <c r="L37" s="140"/>
      <c r="M37" s="140"/>
      <c r="N37" s="140"/>
      <c r="O37" s="140"/>
      <c r="P37" s="140"/>
    </row>
    <row r="38" spans="1:17" s="13" customFormat="1" ht="20.100000000000001" customHeight="1" x14ac:dyDescent="0.25"/>
    <row r="39" spans="1:17" s="13" customFormat="1" ht="20.100000000000001" customHeight="1" x14ac:dyDescent="0.25">
      <c r="A39" s="34"/>
      <c r="B39" s="34" t="s">
        <v>44</v>
      </c>
      <c r="C39" s="34"/>
      <c r="D39" s="34"/>
      <c r="E39" s="34"/>
      <c r="F39" s="34"/>
      <c r="G39" s="34"/>
      <c r="H39" s="34"/>
      <c r="I39" s="34"/>
      <c r="J39" s="34"/>
      <c r="K39" s="34"/>
      <c r="L39" s="34"/>
      <c r="M39" s="34"/>
      <c r="N39" s="34"/>
      <c r="O39" s="34"/>
      <c r="P39" s="34"/>
      <c r="Q39" s="34"/>
    </row>
    <row r="40" spans="1:17" s="13" customFormat="1" ht="9.9499999999999993" customHeight="1" x14ac:dyDescent="0.25"/>
    <row r="41" spans="1:17" s="13" customFormat="1" ht="20.100000000000001" customHeight="1" x14ac:dyDescent="0.25">
      <c r="B41" s="13" t="s">
        <v>45</v>
      </c>
    </row>
    <row r="42" spans="1:17" s="13" customFormat="1" ht="20.100000000000001" customHeight="1" x14ac:dyDescent="0.25"/>
    <row r="43" spans="1:17" s="13" customFormat="1" ht="215.25" customHeight="1" x14ac:dyDescent="0.25">
      <c r="B43" s="124" t="s">
        <v>177</v>
      </c>
      <c r="C43" s="124"/>
      <c r="D43" s="124"/>
      <c r="E43" s="124"/>
      <c r="F43" s="124"/>
      <c r="G43" s="124"/>
      <c r="H43" s="124"/>
      <c r="I43" s="124"/>
      <c r="J43" s="124"/>
      <c r="K43" s="124"/>
      <c r="L43" s="124"/>
      <c r="M43" s="124"/>
      <c r="N43" s="124"/>
      <c r="O43" s="124"/>
      <c r="P43" s="124"/>
    </row>
    <row r="44" spans="1:17" s="13" customFormat="1" ht="20.100000000000001" customHeight="1" x14ac:dyDescent="0.25"/>
    <row r="45" spans="1:17" s="13" customFormat="1" ht="20.100000000000001" customHeight="1" x14ac:dyDescent="0.25">
      <c r="B45" s="38"/>
      <c r="C45" s="38"/>
      <c r="D45" s="38"/>
      <c r="E45" s="38"/>
      <c r="F45" s="38"/>
      <c r="G45" s="38"/>
      <c r="H45" s="38"/>
      <c r="I45" s="38"/>
      <c r="J45" s="38"/>
      <c r="L45" s="139"/>
      <c r="M45" s="139"/>
      <c r="N45" s="139"/>
      <c r="O45" s="139"/>
      <c r="P45" s="139"/>
    </row>
    <row r="46" spans="1:17" s="13" customFormat="1" ht="20.100000000000001" customHeight="1" x14ac:dyDescent="0.25">
      <c r="B46" s="13" t="s">
        <v>58</v>
      </c>
      <c r="L46" s="13" t="s">
        <v>33</v>
      </c>
    </row>
    <row r="47" spans="1:17" s="13" customFormat="1" ht="20.100000000000001" customHeight="1" x14ac:dyDescent="0.25">
      <c r="B47" s="138"/>
      <c r="C47" s="138"/>
      <c r="D47" s="138"/>
      <c r="E47" s="138"/>
      <c r="F47" s="138"/>
      <c r="G47" s="138"/>
      <c r="H47" s="138"/>
      <c r="I47" s="138"/>
      <c r="J47" s="138"/>
      <c r="L47" s="138"/>
      <c r="M47" s="138"/>
      <c r="N47" s="138"/>
      <c r="O47" s="138"/>
      <c r="P47" s="138"/>
    </row>
    <row r="48" spans="1:17" s="13" customFormat="1" ht="20.100000000000001" customHeight="1" x14ac:dyDescent="0.25">
      <c r="B48" s="13" t="s">
        <v>59</v>
      </c>
      <c r="L48" s="13" t="s">
        <v>46</v>
      </c>
    </row>
    <row r="49"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customHeight="1" x14ac:dyDescent="0.25"/>
    <row r="105" ht="15" customHeight="1" x14ac:dyDescent="0.25"/>
  </sheetData>
  <sheetProtection algorithmName="SHA-512" hashValue="bVJiL3PREKnrjQTXY/FMkYmNJsjnNBwlLGJy31ANOWtJf5c664cPdORSXIejoerabT3F7QFvvHr+eUGEvTjvFg==" saltValue="2Rfn515PsbCRFZ4eHNJlEw==" spinCount="100000" sheet="1" objects="1" scenarios="1" selectLockedCells="1"/>
  <mergeCells count="18">
    <mergeCell ref="B28:P28"/>
    <mergeCell ref="L45:P45"/>
    <mergeCell ref="B47:J47"/>
    <mergeCell ref="L47:P47"/>
    <mergeCell ref="B36:P36"/>
    <mergeCell ref="B37:P37"/>
    <mergeCell ref="B43:P43"/>
    <mergeCell ref="B14:P14"/>
    <mergeCell ref="B18:P18"/>
    <mergeCell ref="B24:P24"/>
    <mergeCell ref="B25:P25"/>
    <mergeCell ref="B27:P27"/>
    <mergeCell ref="B22:P22"/>
    <mergeCell ref="J2:P2"/>
    <mergeCell ref="L4:P4"/>
    <mergeCell ref="B10:D10"/>
    <mergeCell ref="F10:P10"/>
    <mergeCell ref="B12:P12"/>
  </mergeCells>
  <dataValidations count="2">
    <dataValidation type="date" operator="greaterThanOrEqual" allowBlank="1" showInputMessage="1" showErrorMessage="1" sqref="L45:P45">
      <formula1>36526</formula1>
    </dataValidation>
    <dataValidation operator="greaterThan" allowBlank="1" showInputMessage="1" showErrorMessage="1" sqref="B10:D10"/>
  </dataValidations>
  <pageMargins left="0.7" right="0.7" top="0.75" bottom="0.75" header="0.3" footer="0.3"/>
  <pageSetup scale="79" fitToHeight="2" orientation="portrait" r:id="rId1"/>
  <headerFoot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100</vt:i4>
      </vt:variant>
    </vt:vector>
  </HeadingPairs>
  <TitlesOfParts>
    <vt:vector size="124" baseType="lpstr">
      <vt:lpstr>WELCOME</vt:lpstr>
      <vt:lpstr>R6</vt:lpstr>
      <vt:lpstr>R12</vt:lpstr>
      <vt:lpstr>R18</vt:lpstr>
      <vt:lpstr>R24</vt:lpstr>
      <vt:lpstr>R30</vt:lpstr>
      <vt:lpstr>R36</vt:lpstr>
      <vt:lpstr>R42</vt:lpstr>
      <vt:lpstr>R48</vt:lpstr>
      <vt:lpstr>OA6</vt:lpstr>
      <vt:lpstr>OA12</vt:lpstr>
      <vt:lpstr>OA18</vt:lpstr>
      <vt:lpstr>OA24</vt:lpstr>
      <vt:lpstr>OA30</vt:lpstr>
      <vt:lpstr>OA36</vt:lpstr>
      <vt:lpstr>OB6</vt:lpstr>
      <vt:lpstr>OB12</vt:lpstr>
      <vt:lpstr>OB18</vt:lpstr>
      <vt:lpstr>OB24</vt:lpstr>
      <vt:lpstr>OB30</vt:lpstr>
      <vt:lpstr>OB36</vt:lpstr>
      <vt:lpstr>IVW</vt:lpstr>
      <vt:lpstr>$DB.CONFIG</vt:lpstr>
      <vt:lpstr>$DB.LOOKUP</vt:lpstr>
      <vt:lpstr>APP_VERSION</vt:lpstr>
      <vt:lpstr>APPLICATION_YEAR</vt:lpstr>
      <vt:lpstr>CONFIG_LINK_TARGET</vt:lpstr>
      <vt:lpstr>CONFIG_LINK_TEXT</vt:lpstr>
      <vt:lpstr>CONFIG_PROJ_TYPE_CODE</vt:lpstr>
      <vt:lpstr>CONFIG_PROJ_TYPE_INDEX</vt:lpstr>
      <vt:lpstr>CONFIG_PROJECT_TYPE_DESC</vt:lpstr>
      <vt:lpstr>CONFIG_RANGE_INTERVAL</vt:lpstr>
      <vt:lpstr>CONFIG_RANGE_INTERVAL_NOSELECTION</vt:lpstr>
      <vt:lpstr>CONFIG_REPORTING_INTERVAL</vt:lpstr>
      <vt:lpstr>CONFIG_REPORTING_INTERVAL_DESC</vt:lpstr>
      <vt:lpstr>CONFIG_REPORTING_INTERVAL_VALID</vt:lpstr>
      <vt:lpstr>CURR_PROJECT_NAME</vt:lpstr>
      <vt:lpstr>CURR_PROJECT_NO</vt:lpstr>
      <vt:lpstr>DOC_ID_AHP</vt:lpstr>
      <vt:lpstr>DOC_ID_AHP_DISPLAY</vt:lpstr>
      <vt:lpstr>DOC_ID_IVW</vt:lpstr>
      <vt:lpstr>DOC_ID_IVW_DISPLAY</vt:lpstr>
      <vt:lpstr>IVW_LINK_TEXT</vt:lpstr>
      <vt:lpstr>LAST_REV_DATE</vt:lpstr>
      <vt:lpstr>LAST_REV_DISPLAY</vt:lpstr>
      <vt:lpstr>OCCUPANCY_ACTUAL_BUCKET_1</vt:lpstr>
      <vt:lpstr>OCCUPANCY_TARGET_BUCKET_1</vt:lpstr>
      <vt:lpstr>POST_2014_BRACKET_MAX_VALUES</vt:lpstr>
      <vt:lpstr>POST_2014_BRACKET_MIN_VALUES</vt:lpstr>
      <vt:lpstr>POST_2014_BRACKET_NAMES</vt:lpstr>
      <vt:lpstr>PRE_2014_BRACKET_MAX_VALUES</vt:lpstr>
      <vt:lpstr>PRE_2014_BRACKET_MIN_VALUES</vt:lpstr>
      <vt:lpstr>PRE_2014_BRACKET_NAMES</vt:lpstr>
      <vt:lpstr>'OA12'!Print_Area</vt:lpstr>
      <vt:lpstr>'OA18'!Print_Area</vt:lpstr>
      <vt:lpstr>'OA24'!Print_Area</vt:lpstr>
      <vt:lpstr>'OA30'!Print_Area</vt:lpstr>
      <vt:lpstr>'OA36'!Print_Area</vt:lpstr>
      <vt:lpstr>'OA6'!Print_Area</vt:lpstr>
      <vt:lpstr>'OB12'!Print_Area</vt:lpstr>
      <vt:lpstr>'OB18'!Print_Area</vt:lpstr>
      <vt:lpstr>'OB24'!Print_Area</vt:lpstr>
      <vt:lpstr>'OB30'!Print_Area</vt:lpstr>
      <vt:lpstr>'OB36'!Print_Area</vt:lpstr>
      <vt:lpstr>'OB6'!Print_Area</vt:lpstr>
      <vt:lpstr>'R12'!Print_Area</vt:lpstr>
      <vt:lpstr>'R18'!Print_Area</vt:lpstr>
      <vt:lpstr>'R24'!Print_Area</vt:lpstr>
      <vt:lpstr>'R30'!Print_Area</vt:lpstr>
      <vt:lpstr>'R36'!Print_Area</vt:lpstr>
      <vt:lpstr>'R42'!Print_Area</vt:lpstr>
      <vt:lpstr>'R48'!Print_Area</vt:lpstr>
      <vt:lpstr>'R6'!Print_Area</vt:lpstr>
      <vt:lpstr>WELCOME!Print_Area</vt:lpstr>
      <vt:lpstr>IVW!Print_Titles</vt:lpstr>
      <vt:lpstr>'OA12'!Print_Titles</vt:lpstr>
      <vt:lpstr>'OA18'!Print_Titles</vt:lpstr>
      <vt:lpstr>'OA24'!Print_Titles</vt:lpstr>
      <vt:lpstr>'OA30'!Print_Titles</vt:lpstr>
      <vt:lpstr>'OA36'!Print_Titles</vt:lpstr>
      <vt:lpstr>'OA6'!Print_Titles</vt:lpstr>
      <vt:lpstr>'OB12'!Print_Titles</vt:lpstr>
      <vt:lpstr>'OB18'!Print_Titles</vt:lpstr>
      <vt:lpstr>'OB24'!Print_Titles</vt:lpstr>
      <vt:lpstr>'OB30'!Print_Titles</vt:lpstr>
      <vt:lpstr>'OB36'!Print_Titles</vt:lpstr>
      <vt:lpstr>'OB6'!Print_Titles</vt:lpstr>
      <vt:lpstr>'R12'!Print_Titles</vt:lpstr>
      <vt:lpstr>'R18'!Print_Titles</vt:lpstr>
      <vt:lpstr>'R24'!Print_Titles</vt:lpstr>
      <vt:lpstr>'R30'!Print_Titles</vt:lpstr>
      <vt:lpstr>'R36'!Print_Titles</vt:lpstr>
      <vt:lpstr>'R42'!Print_Titles</vt:lpstr>
      <vt:lpstr>'R48'!Print_Titles</vt:lpstr>
      <vt:lpstr>'R6'!Print_Titles</vt:lpstr>
      <vt:lpstr>RANGE_INTERVAL_OA</vt:lpstr>
      <vt:lpstr>RANGE_INTERVAL_OB</vt:lpstr>
      <vt:lpstr>RANGE_INTERVAL_R</vt:lpstr>
      <vt:lpstr>RANGE_LOOKUP_APPLICATION_YEAR</vt:lpstr>
      <vt:lpstr>RANGE_LOOKUP_YESNO</vt:lpstr>
      <vt:lpstr>RANGE_LOOKUP_YESNONA</vt:lpstr>
      <vt:lpstr>'OA12'!TARGET_TOP</vt:lpstr>
      <vt:lpstr>'OA18'!TARGET_TOP</vt:lpstr>
      <vt:lpstr>'OA24'!TARGET_TOP</vt:lpstr>
      <vt:lpstr>'OA30'!TARGET_TOP</vt:lpstr>
      <vt:lpstr>'OA36'!TARGET_TOP</vt:lpstr>
      <vt:lpstr>'OA6'!TARGET_TOP</vt:lpstr>
      <vt:lpstr>'OB12'!TARGET_TOP</vt:lpstr>
      <vt:lpstr>'OB18'!TARGET_TOP</vt:lpstr>
      <vt:lpstr>'OB24'!TARGET_TOP</vt:lpstr>
      <vt:lpstr>'OB30'!TARGET_TOP</vt:lpstr>
      <vt:lpstr>'OB36'!TARGET_TOP</vt:lpstr>
      <vt:lpstr>'OB6'!TARGET_TOP</vt:lpstr>
      <vt:lpstr>'R12'!TARGET_TOP</vt:lpstr>
      <vt:lpstr>'R18'!TARGET_TOP</vt:lpstr>
      <vt:lpstr>'R24'!TARGET_TOP</vt:lpstr>
      <vt:lpstr>'R30'!TARGET_TOP</vt:lpstr>
      <vt:lpstr>'R36'!TARGET_TOP</vt:lpstr>
      <vt:lpstr>'R42'!TARGET_TOP</vt:lpstr>
      <vt:lpstr>'R48'!TARGET_TOP</vt:lpstr>
      <vt:lpstr>'R6'!TARGET_TOP</vt:lpstr>
      <vt:lpstr>TARGET_TOP</vt:lpstr>
      <vt:lpstr>TARGET_TOP_WELCOME</vt:lpstr>
      <vt:lpstr>UNIT_DETAILS_START_ID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Yamamoto,George</dc:creator>
  <cp:lastModifiedBy>Jeff LeSauvage</cp:lastModifiedBy>
  <dcterms:created xsi:type="dcterms:W3CDTF">2006-09-16T00:00:00Z</dcterms:created>
  <dcterms:modified xsi:type="dcterms:W3CDTF">2018-04-06T15:27:03Z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{4CE83F0D-F1D0-4B0C-BD45-48AE732C2446}</vt:lpwstr>
  </property>
</Properties>
</file>