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S:\BankForms\Forms_Agreements\By Number\H\HLB Forms\HLB-007 Credit Unions\HLB-007 CDFI CU\"/>
    </mc:Choice>
  </mc:AlternateContent>
  <xr:revisionPtr revIDLastSave="0" documentId="13_ncr:1_{385B85FB-E81D-4C66-8AA3-4FFBCB619D12}" xr6:coauthVersionLast="47" xr6:coauthVersionMax="47" xr10:uidLastSave="{00000000-0000-0000-0000-000000000000}"/>
  <bookViews>
    <workbookView xWindow="-98" yWindow="-98" windowWidth="33946" windowHeight="21975" xr2:uid="{9B30A934-9503-4661-A69C-7EFF71F7A339}"/>
  </bookViews>
  <sheets>
    <sheet name="Makes5%" sheetId="1" r:id="rId1"/>
    <sheet name="Performance" sheetId="2" r:id="rId2"/>
    <sheet name="Stock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'Makes5%'!$A$1:$K$43</definedName>
    <definedName name="_xlnm.Print_Area" localSheetId="1">Performance!$A$1:$M$69</definedName>
    <definedName name="_xlnm.Print_Area" localSheetId="2">Stock!$A$1:$J$33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  <c r="H66" i="2"/>
  <c r="D10" i="3"/>
  <c r="D10" i="2"/>
  <c r="G31" i="3"/>
  <c r="C31" i="3"/>
  <c r="G12" i="3"/>
  <c r="D12" i="3"/>
  <c r="H68" i="2"/>
  <c r="C68" i="2"/>
  <c r="J12" i="2"/>
  <c r="D12" i="2"/>
  <c r="I20" i="3"/>
  <c r="I21" i="3" s="1"/>
  <c r="I22" i="3" s="1"/>
  <c r="I23" i="3" s="1"/>
  <c r="B59" i="2"/>
  <c r="L57" i="2"/>
  <c r="K57" i="2"/>
  <c r="J57" i="2"/>
  <c r="I57" i="2"/>
  <c r="H57" i="2"/>
  <c r="G57" i="2"/>
  <c r="G46" i="2"/>
  <c r="G48" i="2" s="1"/>
  <c r="B51" i="2" s="1"/>
  <c r="B38" i="2"/>
  <c r="G36" i="2"/>
  <c r="B39" i="2" s="1"/>
  <c r="B29" i="2"/>
  <c r="B28" i="2"/>
  <c r="B22" i="2"/>
  <c r="B21" i="2"/>
  <c r="J20" i="1"/>
  <c r="J21" i="1" s="1"/>
  <c r="J29" i="1"/>
  <c r="J31" i="1" s="1"/>
  <c r="J32" i="1" s="1"/>
  <c r="B6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<sst xmlns="http://schemas.openxmlformats.org/spreadsheetml/2006/main" count="137" uniqueCount="75">
  <si>
    <t>Makes (Originates or Purchases) Long-Term (Original Term to Maturity &gt;= 5 Years)</t>
  </si>
  <si>
    <t>Home Mortgage Loan Eligibility Test</t>
  </si>
  <si>
    <t xml:space="preserve">Institution Name: </t>
  </si>
  <si>
    <t xml:space="preserve">Quarter Ended: </t>
  </si>
  <si>
    <t xml:space="preserve">Regulator Number: </t>
  </si>
  <si>
    <t>Dollar Amount in Thousands</t>
  </si>
  <si>
    <t>Long-Term 1st Mortgage Real Estate Loans</t>
  </si>
  <si>
    <t>Pass-Through Mortgage-Backed Securities</t>
  </si>
  <si>
    <t>backed by Long-Term 1st Mortgage Real Estate Loans (Agency/GSE Mortgage-Backed Securities + Other Mortgage-Backed Securities)</t>
  </si>
  <si>
    <t>Long-Term Home Mortgage Loans (Sum of Above)</t>
  </si>
  <si>
    <t>*</t>
  </si>
  <si>
    <t>Pass makes long-term home mortgage loan eligibility test?</t>
  </si>
  <si>
    <t>5% of Total Assets in Residential Mortgage Loans Eligibility Test</t>
  </si>
  <si>
    <t>1st Mortgage Real Estate Loans (1st lien 1-to-4 family residential loans)</t>
  </si>
  <si>
    <t>CMOs/REMICs</t>
  </si>
  <si>
    <t>Residential Mortgage Loans</t>
  </si>
  <si>
    <t>Sum of Above</t>
  </si>
  <si>
    <t>Total Assets</t>
  </si>
  <si>
    <t>**</t>
  </si>
  <si>
    <t>Residential Mortgage Loans/Total Assets</t>
  </si>
  <si>
    <t>Pass 5% of total assets in residential mortgage loans eligibility test?</t>
  </si>
  <si>
    <t>* These fields automatically calculate based on the numbers entered above.</t>
  </si>
  <si>
    <t>** You must enter a number in this field in order for the bottom totals to calculate.</t>
  </si>
  <si>
    <t>If you have any questions, please contact a Relationship Officer at (212) 441-6708 or the Membership Team at (212) 441-6787.</t>
  </si>
  <si>
    <t>Signed By:</t>
  </si>
  <si>
    <t>Print Name:</t>
  </si>
  <si>
    <r>
      <t xml:space="preserve">Other Real Estate Loans </t>
    </r>
    <r>
      <rPr>
        <sz val="8"/>
        <rFont val="Arial"/>
        <family val="2"/>
      </rPr>
      <t>(Junior lien 1-to-4 family residential + Other non-commercial and commercial real estate secured loans)</t>
    </r>
  </si>
  <si>
    <r>
      <t xml:space="preserve">Pass-Through Mortgage-Backed Securities </t>
    </r>
    <r>
      <rPr>
        <sz val="8"/>
        <rFont val="Arial"/>
        <family val="2"/>
      </rPr>
      <t>(Agency/GSE Mortgage-Backed Securities + Other Mortgage-Backed Securities)</t>
    </r>
  </si>
  <si>
    <t>Minimum Performance Standard</t>
  </si>
  <si>
    <t>Current</t>
  </si>
  <si>
    <t>Previous</t>
  </si>
  <si>
    <t>Adjusted Net Income                                                             (Account Number)</t>
  </si>
  <si>
    <t>Quarter</t>
  </si>
  <si>
    <t>Quarter 1</t>
  </si>
  <si>
    <t>Quarter 2</t>
  </si>
  <si>
    <t>Quarter 3</t>
  </si>
  <si>
    <t>Quarter 4</t>
  </si>
  <si>
    <t>Quarter 5</t>
  </si>
  <si>
    <t>Current Net Income/(Deficit) (for the 3 month period)</t>
  </si>
  <si>
    <t>Year-End 1</t>
  </si>
  <si>
    <t>Year-End 2</t>
  </si>
  <si>
    <t>Year-End 3</t>
  </si>
  <si>
    <t>Current Net Income/(Deficit) (Annual)</t>
  </si>
  <si>
    <r>
      <rPr>
        <b/>
        <sz val="8"/>
        <rFont val="Arial"/>
        <family val="2"/>
      </rPr>
      <t>Indivisible Capital/ Total Non-Risk Free Assets &gt;=15%</t>
    </r>
    <r>
      <rPr>
        <b/>
        <sz val="9"/>
        <rFont val="Arial"/>
        <family val="2"/>
      </rPr>
      <t xml:space="preserve">    (Account Number)</t>
    </r>
  </si>
  <si>
    <t>(1)Total Indivisible Capital</t>
  </si>
  <si>
    <t>(2)Total Non Risk Assets weighted at 20%</t>
  </si>
  <si>
    <t>(3)Total Non Risk Assets weighted at 50%</t>
  </si>
  <si>
    <t>Indivisible Capital/ Total Non-Risk Free Assets &gt;=15%  (Account Number)</t>
  </si>
  <si>
    <t>(1)/(2)+(3)</t>
  </si>
  <si>
    <t>Nonperforming Loans +OREO to Total Loans+OREO    (Account Number)</t>
  </si>
  <si>
    <t>(1) Total Delinquent Loans</t>
  </si>
  <si>
    <t>(2) OREO (Land with Structure)</t>
  </si>
  <si>
    <t>(3) OREO (Unstructured Land)</t>
  </si>
  <si>
    <t>(4) Nonperforming Loans+OREO</t>
  </si>
  <si>
    <t xml:space="preserve">(5) Total Loans </t>
  </si>
  <si>
    <t>10500 - 10551</t>
  </si>
  <si>
    <t>Nonperforming Loans+OREO/Total Loans+OREO</t>
  </si>
  <si>
    <t>(4)/[(5)+(2)+(3)]</t>
  </si>
  <si>
    <t>Nonperforming loans+OREO to Total Loans+OREO not exceeding 5% in the most recent quarter?</t>
  </si>
  <si>
    <t>Loan Loss Reserves to Nonperforming Loans               (Account Number)</t>
  </si>
  <si>
    <t>(1) Allowance for Loan Losses</t>
  </si>
  <si>
    <t>(2) Total Delinquent Loans</t>
  </si>
  <si>
    <t>Loan Loss Reserves/Nonperforming Loans</t>
  </si>
  <si>
    <t>(1)/(2)</t>
  </si>
  <si>
    <t>Membership Stock Purchase Requirement</t>
  </si>
  <si>
    <t>Mortgage Related Assets</t>
  </si>
  <si>
    <t>0.125% of Mortgage Related Assets</t>
  </si>
  <si>
    <t>(1)</t>
  </si>
  <si>
    <t>Round (1) to the next highest $100</t>
  </si>
  <si>
    <t>(2)</t>
  </si>
  <si>
    <t>Membership Stock Purchase Requirement - the greater of $1,000 or (2)</t>
  </si>
  <si>
    <t>Puerto Rico-Chartered CDFI Credit Union</t>
  </si>
  <si>
    <t xml:space="preserve">Date:  </t>
  </si>
  <si>
    <t xml:space="preserve">Title:  </t>
  </si>
  <si>
    <t xml:space="preserve">Regulator Number: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</si>
</sst>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#,##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000000"/>
      <name val="Aptos Narrow"/>
      <family val="2"/>
    </font>
    <font>
      <b/>
      <sz val="8"/>
      <name val="Arial"/>
      <family val="2"/>
    </font>
    <font>
      <sz val="1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2E9E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3" fontId="0" fillId="2" borderId="0" xfId="0" applyNumberFormat="1" applyFill="1"/>
    <xf numFmtId="3" fontId="0" fillId="3" borderId="0" xfId="0" applyNumberFormat="1" applyFill="1"/>
    <xf numFmtId="3" fontId="0" fillId="0" borderId="0" xfId="0" applyNumberFormat="1"/>
    <xf numFmtId="3" fontId="0" fillId="4" borderId="0" xfId="0" applyNumberFormat="1" applyFill="1"/>
    <xf numFmtId="3" fontId="0" fillId="2" borderId="2" xfId="0" applyNumberFormat="1" applyFill="1" applyBorder="1"/>
    <xf numFmtId="0" fontId="2" fillId="2" borderId="0" xfId="0" applyFont="1" applyFill="1"/>
    <xf numFmtId="0" fontId="5" fillId="2" borderId="0" xfId="0" applyFont="1" applyFill="1"/>
    <xf numFmtId="0" fontId="5" fillId="0" borderId="0" xfId="0" applyFont="1"/>
    <xf numFmtId="0" fontId="8" fillId="5" borderId="9" xfId="0" applyFont="1" applyFill="1" applyBorder="1" applyAlignment="1">
      <alignment horizontal="right"/>
    </xf>
    <xf numFmtId="3" fontId="8" fillId="5" borderId="6" xfId="0" applyNumberFormat="1" applyFont="1" applyFill="1" applyBorder="1" applyAlignment="1">
      <alignment horizontal="right"/>
    </xf>
    <xf numFmtId="3" fontId="5" fillId="2" borderId="0" xfId="0" applyNumberFormat="1" applyFont="1" applyFill="1"/>
    <xf numFmtId="0" fontId="7" fillId="5" borderId="6" xfId="0" applyFont="1" applyFill="1" applyBorder="1" applyAlignment="1">
      <alignment horizontal="right"/>
    </xf>
    <xf numFmtId="0" fontId="8" fillId="0" borderId="6" xfId="0" quotePrefix="1" applyFont="1" applyBorder="1" applyAlignment="1">
      <alignment horizontal="left"/>
    </xf>
    <xf numFmtId="0" fontId="8" fillId="3" borderId="6" xfId="0" quotePrefix="1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3" fontId="7" fillId="5" borderId="6" xfId="0" applyNumberFormat="1" applyFont="1" applyFill="1" applyBorder="1" applyAlignment="1">
      <alignment horizontal="right"/>
    </xf>
    <xf numFmtId="10" fontId="7" fillId="5" borderId="6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0" fillId="2" borderId="0" xfId="0" applyFill="1"/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3" fontId="8" fillId="6" borderId="6" xfId="0" applyNumberFormat="1" applyFont="1" applyFill="1" applyBorder="1" applyAlignment="1" applyProtection="1">
      <alignment horizontal="right"/>
      <protection locked="0"/>
    </xf>
    <xf numFmtId="3" fontId="8" fillId="6" borderId="12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left" indent="1"/>
    </xf>
    <xf numFmtId="3" fontId="0" fillId="2" borderId="0" xfId="0" applyNumberFormat="1" applyFill="1" applyAlignment="1">
      <alignment vertical="center"/>
    </xf>
    <xf numFmtId="0" fontId="8" fillId="3" borderId="9" xfId="0" applyFont="1" applyFill="1" applyBorder="1" applyAlignment="1">
      <alignment horizontal="right"/>
    </xf>
    <xf numFmtId="3" fontId="0" fillId="0" borderId="0" xfId="0" applyNumberFormat="1" applyAlignment="1">
      <alignment vertical="center"/>
    </xf>
    <xf numFmtId="0" fontId="8" fillId="3" borderId="12" xfId="0" applyFont="1" applyFill="1" applyBorder="1" applyAlignment="1">
      <alignment horizontal="right"/>
    </xf>
    <xf numFmtId="0" fontId="8" fillId="3" borderId="11" xfId="0" applyFont="1" applyFill="1" applyBorder="1" applyAlignment="1">
      <alignment horizontal="left"/>
    </xf>
    <xf numFmtId="10" fontId="12" fillId="2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7" fillId="0" borderId="6" xfId="0" applyFont="1" applyBorder="1" applyAlignment="1">
      <alignment horizontal="left"/>
    </xf>
    <xf numFmtId="10" fontId="7" fillId="5" borderId="6" xfId="1" applyNumberFormat="1" applyFont="1" applyFill="1" applyBorder="1" applyAlignment="1">
      <alignment horizontal="right"/>
    </xf>
    <xf numFmtId="10" fontId="7" fillId="0" borderId="0" xfId="0" applyNumberFormat="1" applyFont="1" applyAlignment="1">
      <alignment horizontal="right"/>
    </xf>
    <xf numFmtId="0" fontId="17" fillId="0" borderId="0" xfId="0" applyFont="1" applyAlignment="1">
      <alignment horizontal="left" vertical="center" indent="1"/>
    </xf>
    <xf numFmtId="0" fontId="8" fillId="3" borderId="6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10" fontId="7" fillId="5" borderId="12" xfId="1" applyNumberFormat="1" applyFont="1" applyFill="1" applyBorder="1" applyAlignment="1">
      <alignment horizontal="right"/>
    </xf>
    <xf numFmtId="3" fontId="5" fillId="2" borderId="0" xfId="0" applyNumberFormat="1" applyFont="1" applyFill="1" applyAlignment="1">
      <alignment vertical="center"/>
    </xf>
    <xf numFmtId="0" fontId="7" fillId="3" borderId="12" xfId="0" quotePrefix="1" applyFont="1" applyFill="1" applyBorder="1" applyAlignment="1">
      <alignment horizontal="left"/>
    </xf>
    <xf numFmtId="10" fontId="7" fillId="5" borderId="12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left" indent="1"/>
    </xf>
    <xf numFmtId="165" fontId="7" fillId="5" borderId="6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5" fontId="8" fillId="5" borderId="6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3" fontId="8" fillId="2" borderId="0" xfId="0" applyNumberFormat="1" applyFont="1" applyFill="1"/>
    <xf numFmtId="165" fontId="8" fillId="6" borderId="6" xfId="0" applyNumberFormat="1" applyFont="1" applyFill="1" applyBorder="1" applyAlignment="1" applyProtection="1">
      <alignment horizontal="right"/>
      <protection locked="0"/>
    </xf>
    <xf numFmtId="0" fontId="8" fillId="2" borderId="0" xfId="0" applyFont="1" applyFill="1"/>
    <xf numFmtId="0" fontId="5" fillId="3" borderId="0" xfId="0" applyFont="1" applyFill="1"/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0" fontId="8" fillId="2" borderId="0" xfId="1" applyNumberFormat="1" applyFont="1" applyFill="1" applyBorder="1" applyAlignment="1" applyProtection="1"/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vertical="center" wrapText="1"/>
    </xf>
    <xf numFmtId="3" fontId="14" fillId="2" borderId="0" xfId="0" applyNumberFormat="1" applyFont="1" applyFill="1" applyAlignment="1">
      <alignment horizontal="left"/>
    </xf>
    <xf numFmtId="9" fontId="14" fillId="2" borderId="0" xfId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3" fontId="8" fillId="2" borderId="0" xfId="0" applyNumberFormat="1" applyFont="1" applyFill="1" applyAlignment="1" applyProtection="1">
      <alignment horizontal="right"/>
      <protection locked="0"/>
    </xf>
    <xf numFmtId="0" fontId="2" fillId="4" borderId="0" xfId="0" applyFont="1" applyFill="1"/>
    <xf numFmtId="3" fontId="0" fillId="2" borderId="4" xfId="0" applyNumberFormat="1" applyFill="1" applyBorder="1"/>
    <xf numFmtId="3" fontId="0" fillId="0" borderId="1" xfId="0" applyNumberFormat="1" applyBorder="1"/>
    <xf numFmtId="164" fontId="8" fillId="2" borderId="0" xfId="0" applyNumberFormat="1" applyFont="1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8" fillId="6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2" fillId="0" borderId="0" xfId="0" applyFont="1"/>
    <xf numFmtId="0" fontId="8" fillId="3" borderId="2" xfId="0" applyFont="1" applyFill="1" applyBorder="1" applyAlignment="1">
      <alignment horizontal="left"/>
    </xf>
    <xf numFmtId="0" fontId="8" fillId="0" borderId="2" xfId="0" applyFont="1" applyBorder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8" fillId="3" borderId="0" xfId="0" applyFont="1" applyFill="1"/>
    <xf numFmtId="0" fontId="8" fillId="0" borderId="0" xfId="0" applyFont="1"/>
    <xf numFmtId="0" fontId="8" fillId="3" borderId="0" xfId="0" applyFont="1" applyFill="1" applyAlignment="1">
      <alignment horizontal="left"/>
    </xf>
    <xf numFmtId="164" fontId="8" fillId="6" borderId="0" xfId="0" applyNumberFormat="1" applyFont="1" applyFill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3" borderId="0" xfId="0" applyFont="1" applyFill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left"/>
    </xf>
    <xf numFmtId="164" fontId="5" fillId="6" borderId="0" xfId="0" applyNumberFormat="1" applyFont="1" applyFill="1" applyAlignment="1" applyProtection="1">
      <alignment horizontal="left"/>
      <protection locked="0"/>
    </xf>
    <xf numFmtId="0" fontId="6" fillId="3" borderId="0" xfId="0" applyFont="1" applyFill="1" applyAlignment="1">
      <alignment horizontal="right"/>
    </xf>
    <xf numFmtId="1" fontId="5" fillId="6" borderId="0" xfId="0" applyNumberFormat="1" applyFont="1" applyFill="1" applyAlignment="1" applyProtection="1">
      <alignment horizontal="left"/>
      <protection locked="0"/>
    </xf>
    <xf numFmtId="0" fontId="7" fillId="3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2" fillId="2" borderId="1" xfId="0" applyFont="1" applyFill="1" applyBorder="1"/>
    <xf numFmtId="0" fontId="2" fillId="0" borderId="1" xfId="0" applyFont="1" applyBorder="1"/>
    <xf numFmtId="0" fontId="8" fillId="3" borderId="4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6" borderId="0" xfId="0" applyFont="1" applyFill="1" applyAlignment="1" applyProtection="1">
      <alignment horizontal="left"/>
      <protection locked="0"/>
    </xf>
    <xf numFmtId="0" fontId="8" fillId="6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164" fontId="8" fillId="6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8" fillId="3" borderId="2" xfId="0" applyFont="1" applyFill="1" applyBorder="1"/>
    <xf numFmtId="0" fontId="8" fillId="3" borderId="8" xfId="0" applyFont="1" applyFill="1" applyBorder="1"/>
    <xf numFmtId="0" fontId="8" fillId="3" borderId="5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0" fontId="8" fillId="2" borderId="0" xfId="1" applyNumberFormat="1" applyFont="1" applyFill="1" applyBorder="1" applyAlignment="1" applyProtection="1">
      <alignment horizontal="left"/>
    </xf>
    <xf numFmtId="0" fontId="7" fillId="3" borderId="4" xfId="0" applyFont="1" applyFill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7" fillId="0" borderId="7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" xfId="0" applyFont="1" applyBorder="1"/>
    <xf numFmtId="0" fontId="7" fillId="0" borderId="11" xfId="0" applyFont="1" applyBorder="1"/>
    <xf numFmtId="164" fontId="8" fillId="2" borderId="0" xfId="0" applyNumberFormat="1" applyFont="1" applyFill="1" applyAlignment="1">
      <alignment horizontal="left"/>
    </xf>
    <xf numFmtId="0" fontId="10" fillId="3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48151</xdr:colOff>
      <xdr:row>1</xdr:row>
      <xdr:rowOff>4327</xdr:rowOff>
    </xdr:from>
    <xdr:to>
      <xdr:col>10</xdr:col>
      <xdr:colOff>5050</xdr:colOff>
      <xdr:row>4</xdr:row>
      <xdr:rowOff>8534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CD68DC26-AE5F-4D36-941A-E3088C8B72E8}"/>
            </a:ext>
          </a:extLst>
        </xdr:cNvPr>
        <xdr:cNvGrpSpPr>
          <a:grpSpLocks/>
        </xdr:cNvGrpSpPr>
      </xdr:nvGrpSpPr>
      <xdr:grpSpPr bwMode="auto">
        <a:xfrm>
          <a:off x="6269708" y="60612"/>
          <a:ext cx="2294854" cy="774866"/>
          <a:chOff x="489" y="13"/>
          <a:chExt cx="155" cy="73"/>
        </a:xfrm>
      </xdr:grpSpPr>
      <xdr:sp macro="" textlink="">
        <xdr:nvSpPr>
          <xdr:cNvPr id="4" name="Text 3">
            <a:extLst>
              <a:ext uri="{FF2B5EF4-FFF2-40B4-BE49-F238E27FC236}">
                <a16:creationId xmlns:a16="http://schemas.microsoft.com/office/drawing/2014/main" id="{B6B24798-588F-87C7-9247-32D2F915FE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1" y="13"/>
            <a:ext cx="8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0" bIns="0" anchor="t" upright="1"/>
          <a:lstStyle/>
          <a:p>
            <a:pPr algn="r" rtl="0">
              <a:defRPr sz="1000"/>
            </a:pP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2/2026</a:t>
            </a:r>
          </a:p>
        </xdr:txBody>
      </xdr:sp>
      <xdr:sp macro="" textlink="">
        <xdr:nvSpPr>
          <xdr:cNvPr id="5" name="Text 4">
            <a:extLst>
              <a:ext uri="{FF2B5EF4-FFF2-40B4-BE49-F238E27FC236}">
                <a16:creationId xmlns:a16="http://schemas.microsoft.com/office/drawing/2014/main" id="{500690FB-2BF7-7BA9-8BEF-A5E11B43E905}"/>
              </a:ext>
            </a:extLst>
          </xdr:cNvPr>
          <xdr:cNvSpPr>
            <a:spLocks noChangeArrowheads="1"/>
          </xdr:cNvSpPr>
        </xdr:nvSpPr>
        <xdr:spPr bwMode="auto">
          <a:xfrm>
            <a:off x="489" y="72"/>
            <a:ext cx="96" cy="14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ID: </a:t>
            </a: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HLB-007 CDFI CU</a:t>
            </a:r>
          </a:p>
          <a:p>
            <a:pPr algn="ct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710044</xdr:colOff>
      <xdr:row>1</xdr:row>
      <xdr:rowOff>4326</xdr:rowOff>
    </xdr:from>
    <xdr:to>
      <xdr:col>12</xdr:col>
      <xdr:colOff>4091</xdr:colOff>
      <xdr:row>4</xdr:row>
      <xdr:rowOff>11997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FAA75FA-ABD2-4EFC-AC96-F9AE0CEE1901}"/>
            </a:ext>
          </a:extLst>
        </xdr:cNvPr>
        <xdr:cNvGrpSpPr>
          <a:grpSpLocks/>
        </xdr:cNvGrpSpPr>
      </xdr:nvGrpSpPr>
      <xdr:grpSpPr bwMode="auto">
        <a:xfrm>
          <a:off x="7637317" y="60611"/>
          <a:ext cx="2298751" cy="778330"/>
          <a:chOff x="489" y="13"/>
          <a:chExt cx="155" cy="73"/>
        </a:xfrm>
      </xdr:grpSpPr>
      <xdr:sp macro="" textlink="">
        <xdr:nvSpPr>
          <xdr:cNvPr id="6" name="Text 3">
            <a:extLst>
              <a:ext uri="{FF2B5EF4-FFF2-40B4-BE49-F238E27FC236}">
                <a16:creationId xmlns:a16="http://schemas.microsoft.com/office/drawing/2014/main" id="{8C1BA5EA-3E3E-1CB3-8389-27D6BD311E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1" y="13"/>
            <a:ext cx="8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0" bIns="0" anchor="t" upright="1"/>
          <a:lstStyle/>
          <a:p>
            <a:pPr algn="r" rtl="0">
              <a:defRPr sz="1000"/>
            </a:pP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2/2026</a:t>
            </a:r>
          </a:p>
        </xdr:txBody>
      </xdr:sp>
      <xdr:sp macro="" textlink="">
        <xdr:nvSpPr>
          <xdr:cNvPr id="7" name="Text 4">
            <a:extLst>
              <a:ext uri="{FF2B5EF4-FFF2-40B4-BE49-F238E27FC236}">
                <a16:creationId xmlns:a16="http://schemas.microsoft.com/office/drawing/2014/main" id="{152601EE-FAE1-8C9B-DCC7-FC0B001F5CF9}"/>
              </a:ext>
            </a:extLst>
          </xdr:cNvPr>
          <xdr:cNvSpPr>
            <a:spLocks noChangeArrowheads="1"/>
          </xdr:cNvSpPr>
        </xdr:nvSpPr>
        <xdr:spPr bwMode="auto">
          <a:xfrm>
            <a:off x="489" y="72"/>
            <a:ext cx="96" cy="14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ID: </a:t>
            </a: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HLB-007 CDFI CU</a:t>
            </a:r>
          </a:p>
          <a:p>
            <a:pPr algn="ct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134241</xdr:colOff>
      <xdr:row>1</xdr:row>
      <xdr:rowOff>4330</xdr:rowOff>
    </xdr:from>
    <xdr:to>
      <xdr:col>9</xdr:col>
      <xdr:colOff>4118</xdr:colOff>
      <xdr:row>4</xdr:row>
      <xdr:rowOff>12001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8FD3388-8261-49B7-B24B-A9953E507B34}"/>
            </a:ext>
          </a:extLst>
        </xdr:cNvPr>
        <xdr:cNvGrpSpPr>
          <a:grpSpLocks/>
        </xdr:cNvGrpSpPr>
      </xdr:nvGrpSpPr>
      <xdr:grpSpPr bwMode="auto">
        <a:xfrm>
          <a:off x="6390435" y="60615"/>
          <a:ext cx="2298751" cy="778330"/>
          <a:chOff x="489" y="13"/>
          <a:chExt cx="155" cy="73"/>
        </a:xfrm>
      </xdr:grpSpPr>
      <xdr:sp macro="" textlink="">
        <xdr:nvSpPr>
          <xdr:cNvPr id="8" name="Text 3">
            <a:extLst>
              <a:ext uri="{FF2B5EF4-FFF2-40B4-BE49-F238E27FC236}">
                <a16:creationId xmlns:a16="http://schemas.microsoft.com/office/drawing/2014/main" id="{0A01D3B9-F16F-7F6B-4B51-BB9C189766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1" y="13"/>
            <a:ext cx="8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0" bIns="0" anchor="t" upright="1"/>
          <a:lstStyle/>
          <a:p>
            <a:pPr algn="r" rtl="0">
              <a:defRPr sz="1000"/>
            </a:pP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2/2026</a:t>
            </a:r>
          </a:p>
        </xdr:txBody>
      </xdr:sp>
      <xdr:sp macro="" textlink="">
        <xdr:nvSpPr>
          <xdr:cNvPr id="9" name="Text 4">
            <a:extLst>
              <a:ext uri="{FF2B5EF4-FFF2-40B4-BE49-F238E27FC236}">
                <a16:creationId xmlns:a16="http://schemas.microsoft.com/office/drawing/2014/main" id="{85462EDE-D0FE-F414-35DC-D2DF35E34C8C}"/>
              </a:ext>
            </a:extLst>
          </xdr:cNvPr>
          <xdr:cNvSpPr>
            <a:spLocks noChangeArrowheads="1"/>
          </xdr:cNvSpPr>
        </xdr:nvSpPr>
        <xdr:spPr bwMode="auto">
          <a:xfrm>
            <a:off x="489" y="72"/>
            <a:ext cx="96" cy="14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ID: </a:t>
            </a:r>
            <a:r>
              <a:rPr lang="en-US" sz="1000" b="0" i="0" u="none" strike="noStrike" baseline="0">
                <a:solidFill>
                  <a:schemeClr val="tx1"/>
                </a:solidFill>
                <a:latin typeface="Arial"/>
                <a:cs typeface="Arial"/>
              </a:rPr>
              <a:t>HLB-007 CDFI CU</a:t>
            </a:r>
          </a:p>
          <a:p>
            <a:pPr algn="ct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close-up of a logo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1F264-E750-4FA1-8B0B-C9173E63F649}">
  <sheetPr codeName="Sheet1">
    <pageSetUpPr fitToPage="1"/>
  </sheetPr>
  <dimension ref="A1:K52"/>
  <sheetViews>
    <sheetView tabSelected="1" topLeftCell="C1" zoomScale="110" zoomScaleNormal="110" workbookViewId="0">
      <selection activeCell="D11" sqref="D11:J11"/>
    </sheetView>
  </sheetViews>
  <sheetFormatPr defaultRowHeight="14.25" x14ac:dyDescent="0.45"/>
  <cols>
    <col min="1" max="1" width="2.59765625" style="3" customWidth="1"/>
    <col min="2" max="2" width="11.59765625" style="3" customWidth="1"/>
    <col min="3" max="3" width="3.86328125" style="3" customWidth="1"/>
    <col min="4" max="4" width="2.3984375" style="3" customWidth="1"/>
    <col min="5" max="5" width="23.796875" style="3" customWidth="1"/>
    <col min="6" max="6" width="16.3984375" style="3" customWidth="1"/>
    <col min="7" max="7" width="8.1328125" style="3" customWidth="1"/>
    <col min="8" max="8" width="18.265625" style="3" customWidth="1"/>
    <col min="9" max="9" width="18.1328125" style="3" customWidth="1"/>
    <col min="10" max="10" width="14.59765625" style="3" customWidth="1"/>
    <col min="11" max="11" width="2.86328125" style="3" customWidth="1"/>
    <col min="12" max="255" width="9.1328125" style="3"/>
    <col min="256" max="256" width="2.59765625" style="3" customWidth="1"/>
    <col min="257" max="257" width="11.59765625" style="3" customWidth="1"/>
    <col min="258" max="258" width="1.1328125" style="3" customWidth="1"/>
    <col min="259" max="259" width="3.86328125" style="3" customWidth="1"/>
    <col min="260" max="260" width="2.3984375" style="3" customWidth="1"/>
    <col min="261" max="261" width="20.3984375" style="3" customWidth="1"/>
    <col min="262" max="262" width="16.3984375" style="3" customWidth="1"/>
    <col min="263" max="263" width="8.1328125" style="3" customWidth="1"/>
    <col min="264" max="264" width="27" style="3" customWidth="1"/>
    <col min="265" max="265" width="18.1328125" style="3" customWidth="1"/>
    <col min="266" max="266" width="14.59765625" style="3" customWidth="1"/>
    <col min="267" max="267" width="2.86328125" style="3" customWidth="1"/>
    <col min="268" max="511" width="9.1328125" style="3"/>
    <col min="512" max="512" width="2.59765625" style="3" customWidth="1"/>
    <col min="513" max="513" width="11.59765625" style="3" customWidth="1"/>
    <col min="514" max="514" width="1.1328125" style="3" customWidth="1"/>
    <col min="515" max="515" width="3.86328125" style="3" customWidth="1"/>
    <col min="516" max="516" width="2.3984375" style="3" customWidth="1"/>
    <col min="517" max="517" width="20.3984375" style="3" customWidth="1"/>
    <col min="518" max="518" width="16.3984375" style="3" customWidth="1"/>
    <col min="519" max="519" width="8.1328125" style="3" customWidth="1"/>
    <col min="520" max="520" width="27" style="3" customWidth="1"/>
    <col min="521" max="521" width="18.1328125" style="3" customWidth="1"/>
    <col min="522" max="522" width="14.59765625" style="3" customWidth="1"/>
    <col min="523" max="523" width="2.86328125" style="3" customWidth="1"/>
    <col min="524" max="767" width="9.1328125" style="3"/>
    <col min="768" max="768" width="2.59765625" style="3" customWidth="1"/>
    <col min="769" max="769" width="11.59765625" style="3" customWidth="1"/>
    <col min="770" max="770" width="1.1328125" style="3" customWidth="1"/>
    <col min="771" max="771" width="3.86328125" style="3" customWidth="1"/>
    <col min="772" max="772" width="2.3984375" style="3" customWidth="1"/>
    <col min="773" max="773" width="20.3984375" style="3" customWidth="1"/>
    <col min="774" max="774" width="16.3984375" style="3" customWidth="1"/>
    <col min="775" max="775" width="8.1328125" style="3" customWidth="1"/>
    <col min="776" max="776" width="27" style="3" customWidth="1"/>
    <col min="777" max="777" width="18.1328125" style="3" customWidth="1"/>
    <col min="778" max="778" width="14.59765625" style="3" customWidth="1"/>
    <col min="779" max="779" width="2.86328125" style="3" customWidth="1"/>
    <col min="780" max="1023" width="9.1328125" style="3"/>
    <col min="1024" max="1024" width="2.59765625" style="3" customWidth="1"/>
    <col min="1025" max="1025" width="11.59765625" style="3" customWidth="1"/>
    <col min="1026" max="1026" width="1.1328125" style="3" customWidth="1"/>
    <col min="1027" max="1027" width="3.86328125" style="3" customWidth="1"/>
    <col min="1028" max="1028" width="2.3984375" style="3" customWidth="1"/>
    <col min="1029" max="1029" width="20.3984375" style="3" customWidth="1"/>
    <col min="1030" max="1030" width="16.3984375" style="3" customWidth="1"/>
    <col min="1031" max="1031" width="8.1328125" style="3" customWidth="1"/>
    <col min="1032" max="1032" width="27" style="3" customWidth="1"/>
    <col min="1033" max="1033" width="18.1328125" style="3" customWidth="1"/>
    <col min="1034" max="1034" width="14.59765625" style="3" customWidth="1"/>
    <col min="1035" max="1035" width="2.86328125" style="3" customWidth="1"/>
    <col min="1036" max="1279" width="9.1328125" style="3"/>
    <col min="1280" max="1280" width="2.59765625" style="3" customWidth="1"/>
    <col min="1281" max="1281" width="11.59765625" style="3" customWidth="1"/>
    <col min="1282" max="1282" width="1.1328125" style="3" customWidth="1"/>
    <col min="1283" max="1283" width="3.86328125" style="3" customWidth="1"/>
    <col min="1284" max="1284" width="2.3984375" style="3" customWidth="1"/>
    <col min="1285" max="1285" width="20.3984375" style="3" customWidth="1"/>
    <col min="1286" max="1286" width="16.3984375" style="3" customWidth="1"/>
    <col min="1287" max="1287" width="8.1328125" style="3" customWidth="1"/>
    <col min="1288" max="1288" width="27" style="3" customWidth="1"/>
    <col min="1289" max="1289" width="18.1328125" style="3" customWidth="1"/>
    <col min="1290" max="1290" width="14.59765625" style="3" customWidth="1"/>
    <col min="1291" max="1291" width="2.86328125" style="3" customWidth="1"/>
    <col min="1292" max="1535" width="9.1328125" style="3"/>
    <col min="1536" max="1536" width="2.59765625" style="3" customWidth="1"/>
    <col min="1537" max="1537" width="11.59765625" style="3" customWidth="1"/>
    <col min="1538" max="1538" width="1.1328125" style="3" customWidth="1"/>
    <col min="1539" max="1539" width="3.86328125" style="3" customWidth="1"/>
    <col min="1540" max="1540" width="2.3984375" style="3" customWidth="1"/>
    <col min="1541" max="1541" width="20.3984375" style="3" customWidth="1"/>
    <col min="1542" max="1542" width="16.3984375" style="3" customWidth="1"/>
    <col min="1543" max="1543" width="8.1328125" style="3" customWidth="1"/>
    <col min="1544" max="1544" width="27" style="3" customWidth="1"/>
    <col min="1545" max="1545" width="18.1328125" style="3" customWidth="1"/>
    <col min="1546" max="1546" width="14.59765625" style="3" customWidth="1"/>
    <col min="1547" max="1547" width="2.86328125" style="3" customWidth="1"/>
    <col min="1548" max="1791" width="9.1328125" style="3"/>
    <col min="1792" max="1792" width="2.59765625" style="3" customWidth="1"/>
    <col min="1793" max="1793" width="11.59765625" style="3" customWidth="1"/>
    <col min="1794" max="1794" width="1.1328125" style="3" customWidth="1"/>
    <col min="1795" max="1795" width="3.86328125" style="3" customWidth="1"/>
    <col min="1796" max="1796" width="2.3984375" style="3" customWidth="1"/>
    <col min="1797" max="1797" width="20.3984375" style="3" customWidth="1"/>
    <col min="1798" max="1798" width="16.3984375" style="3" customWidth="1"/>
    <col min="1799" max="1799" width="8.1328125" style="3" customWidth="1"/>
    <col min="1800" max="1800" width="27" style="3" customWidth="1"/>
    <col min="1801" max="1801" width="18.1328125" style="3" customWidth="1"/>
    <col min="1802" max="1802" width="14.59765625" style="3" customWidth="1"/>
    <col min="1803" max="1803" width="2.86328125" style="3" customWidth="1"/>
    <col min="1804" max="2047" width="9.1328125" style="3"/>
    <col min="2048" max="2048" width="2.59765625" style="3" customWidth="1"/>
    <col min="2049" max="2049" width="11.59765625" style="3" customWidth="1"/>
    <col min="2050" max="2050" width="1.1328125" style="3" customWidth="1"/>
    <col min="2051" max="2051" width="3.86328125" style="3" customWidth="1"/>
    <col min="2052" max="2052" width="2.3984375" style="3" customWidth="1"/>
    <col min="2053" max="2053" width="20.3984375" style="3" customWidth="1"/>
    <col min="2054" max="2054" width="16.3984375" style="3" customWidth="1"/>
    <col min="2055" max="2055" width="8.1328125" style="3" customWidth="1"/>
    <col min="2056" max="2056" width="27" style="3" customWidth="1"/>
    <col min="2057" max="2057" width="18.1328125" style="3" customWidth="1"/>
    <col min="2058" max="2058" width="14.59765625" style="3" customWidth="1"/>
    <col min="2059" max="2059" width="2.86328125" style="3" customWidth="1"/>
    <col min="2060" max="2303" width="9.1328125" style="3"/>
    <col min="2304" max="2304" width="2.59765625" style="3" customWidth="1"/>
    <col min="2305" max="2305" width="11.59765625" style="3" customWidth="1"/>
    <col min="2306" max="2306" width="1.1328125" style="3" customWidth="1"/>
    <col min="2307" max="2307" width="3.86328125" style="3" customWidth="1"/>
    <col min="2308" max="2308" width="2.3984375" style="3" customWidth="1"/>
    <col min="2309" max="2309" width="20.3984375" style="3" customWidth="1"/>
    <col min="2310" max="2310" width="16.3984375" style="3" customWidth="1"/>
    <col min="2311" max="2311" width="8.1328125" style="3" customWidth="1"/>
    <col min="2312" max="2312" width="27" style="3" customWidth="1"/>
    <col min="2313" max="2313" width="18.1328125" style="3" customWidth="1"/>
    <col min="2314" max="2314" width="14.59765625" style="3" customWidth="1"/>
    <col min="2315" max="2315" width="2.86328125" style="3" customWidth="1"/>
    <col min="2316" max="2559" width="9.1328125" style="3"/>
    <col min="2560" max="2560" width="2.59765625" style="3" customWidth="1"/>
    <col min="2561" max="2561" width="11.59765625" style="3" customWidth="1"/>
    <col min="2562" max="2562" width="1.1328125" style="3" customWidth="1"/>
    <col min="2563" max="2563" width="3.86328125" style="3" customWidth="1"/>
    <col min="2564" max="2564" width="2.3984375" style="3" customWidth="1"/>
    <col min="2565" max="2565" width="20.3984375" style="3" customWidth="1"/>
    <col min="2566" max="2566" width="16.3984375" style="3" customWidth="1"/>
    <col min="2567" max="2567" width="8.1328125" style="3" customWidth="1"/>
    <col min="2568" max="2568" width="27" style="3" customWidth="1"/>
    <col min="2569" max="2569" width="18.1328125" style="3" customWidth="1"/>
    <col min="2570" max="2570" width="14.59765625" style="3" customWidth="1"/>
    <col min="2571" max="2571" width="2.86328125" style="3" customWidth="1"/>
    <col min="2572" max="2815" width="9.1328125" style="3"/>
    <col min="2816" max="2816" width="2.59765625" style="3" customWidth="1"/>
    <col min="2817" max="2817" width="11.59765625" style="3" customWidth="1"/>
    <col min="2818" max="2818" width="1.1328125" style="3" customWidth="1"/>
    <col min="2819" max="2819" width="3.86328125" style="3" customWidth="1"/>
    <col min="2820" max="2820" width="2.3984375" style="3" customWidth="1"/>
    <col min="2821" max="2821" width="20.3984375" style="3" customWidth="1"/>
    <col min="2822" max="2822" width="16.3984375" style="3" customWidth="1"/>
    <col min="2823" max="2823" width="8.1328125" style="3" customWidth="1"/>
    <col min="2824" max="2824" width="27" style="3" customWidth="1"/>
    <col min="2825" max="2825" width="18.1328125" style="3" customWidth="1"/>
    <col min="2826" max="2826" width="14.59765625" style="3" customWidth="1"/>
    <col min="2827" max="2827" width="2.86328125" style="3" customWidth="1"/>
    <col min="2828" max="3071" width="9.1328125" style="3"/>
    <col min="3072" max="3072" width="2.59765625" style="3" customWidth="1"/>
    <col min="3073" max="3073" width="11.59765625" style="3" customWidth="1"/>
    <col min="3074" max="3074" width="1.1328125" style="3" customWidth="1"/>
    <col min="3075" max="3075" width="3.86328125" style="3" customWidth="1"/>
    <col min="3076" max="3076" width="2.3984375" style="3" customWidth="1"/>
    <col min="3077" max="3077" width="20.3984375" style="3" customWidth="1"/>
    <col min="3078" max="3078" width="16.3984375" style="3" customWidth="1"/>
    <col min="3079" max="3079" width="8.1328125" style="3" customWidth="1"/>
    <col min="3080" max="3080" width="27" style="3" customWidth="1"/>
    <col min="3081" max="3081" width="18.1328125" style="3" customWidth="1"/>
    <col min="3082" max="3082" width="14.59765625" style="3" customWidth="1"/>
    <col min="3083" max="3083" width="2.86328125" style="3" customWidth="1"/>
    <col min="3084" max="3327" width="9.1328125" style="3"/>
    <col min="3328" max="3328" width="2.59765625" style="3" customWidth="1"/>
    <col min="3329" max="3329" width="11.59765625" style="3" customWidth="1"/>
    <col min="3330" max="3330" width="1.1328125" style="3" customWidth="1"/>
    <col min="3331" max="3331" width="3.86328125" style="3" customWidth="1"/>
    <col min="3332" max="3332" width="2.3984375" style="3" customWidth="1"/>
    <col min="3333" max="3333" width="20.3984375" style="3" customWidth="1"/>
    <col min="3334" max="3334" width="16.3984375" style="3" customWidth="1"/>
    <col min="3335" max="3335" width="8.1328125" style="3" customWidth="1"/>
    <col min="3336" max="3336" width="27" style="3" customWidth="1"/>
    <col min="3337" max="3337" width="18.1328125" style="3" customWidth="1"/>
    <col min="3338" max="3338" width="14.59765625" style="3" customWidth="1"/>
    <col min="3339" max="3339" width="2.86328125" style="3" customWidth="1"/>
    <col min="3340" max="3583" width="9.1328125" style="3"/>
    <col min="3584" max="3584" width="2.59765625" style="3" customWidth="1"/>
    <col min="3585" max="3585" width="11.59765625" style="3" customWidth="1"/>
    <col min="3586" max="3586" width="1.1328125" style="3" customWidth="1"/>
    <col min="3587" max="3587" width="3.86328125" style="3" customWidth="1"/>
    <col min="3588" max="3588" width="2.3984375" style="3" customWidth="1"/>
    <col min="3589" max="3589" width="20.3984375" style="3" customWidth="1"/>
    <col min="3590" max="3590" width="16.3984375" style="3" customWidth="1"/>
    <col min="3591" max="3591" width="8.1328125" style="3" customWidth="1"/>
    <col min="3592" max="3592" width="27" style="3" customWidth="1"/>
    <col min="3593" max="3593" width="18.1328125" style="3" customWidth="1"/>
    <col min="3594" max="3594" width="14.59765625" style="3" customWidth="1"/>
    <col min="3595" max="3595" width="2.86328125" style="3" customWidth="1"/>
    <col min="3596" max="3839" width="9.1328125" style="3"/>
    <col min="3840" max="3840" width="2.59765625" style="3" customWidth="1"/>
    <col min="3841" max="3841" width="11.59765625" style="3" customWidth="1"/>
    <col min="3842" max="3842" width="1.1328125" style="3" customWidth="1"/>
    <col min="3843" max="3843" width="3.86328125" style="3" customWidth="1"/>
    <col min="3844" max="3844" width="2.3984375" style="3" customWidth="1"/>
    <col min="3845" max="3845" width="20.3984375" style="3" customWidth="1"/>
    <col min="3846" max="3846" width="16.3984375" style="3" customWidth="1"/>
    <col min="3847" max="3847" width="8.1328125" style="3" customWidth="1"/>
    <col min="3848" max="3848" width="27" style="3" customWidth="1"/>
    <col min="3849" max="3849" width="18.1328125" style="3" customWidth="1"/>
    <col min="3850" max="3850" width="14.59765625" style="3" customWidth="1"/>
    <col min="3851" max="3851" width="2.86328125" style="3" customWidth="1"/>
    <col min="3852" max="4095" width="9.1328125" style="3"/>
    <col min="4096" max="4096" width="2.59765625" style="3" customWidth="1"/>
    <col min="4097" max="4097" width="11.59765625" style="3" customWidth="1"/>
    <col min="4098" max="4098" width="1.1328125" style="3" customWidth="1"/>
    <col min="4099" max="4099" width="3.86328125" style="3" customWidth="1"/>
    <col min="4100" max="4100" width="2.3984375" style="3" customWidth="1"/>
    <col min="4101" max="4101" width="20.3984375" style="3" customWidth="1"/>
    <col min="4102" max="4102" width="16.3984375" style="3" customWidth="1"/>
    <col min="4103" max="4103" width="8.1328125" style="3" customWidth="1"/>
    <col min="4104" max="4104" width="27" style="3" customWidth="1"/>
    <col min="4105" max="4105" width="18.1328125" style="3" customWidth="1"/>
    <col min="4106" max="4106" width="14.59765625" style="3" customWidth="1"/>
    <col min="4107" max="4107" width="2.86328125" style="3" customWidth="1"/>
    <col min="4108" max="4351" width="9.1328125" style="3"/>
    <col min="4352" max="4352" width="2.59765625" style="3" customWidth="1"/>
    <col min="4353" max="4353" width="11.59765625" style="3" customWidth="1"/>
    <col min="4354" max="4354" width="1.1328125" style="3" customWidth="1"/>
    <col min="4355" max="4355" width="3.86328125" style="3" customWidth="1"/>
    <col min="4356" max="4356" width="2.3984375" style="3" customWidth="1"/>
    <col min="4357" max="4357" width="20.3984375" style="3" customWidth="1"/>
    <col min="4358" max="4358" width="16.3984375" style="3" customWidth="1"/>
    <col min="4359" max="4359" width="8.1328125" style="3" customWidth="1"/>
    <col min="4360" max="4360" width="27" style="3" customWidth="1"/>
    <col min="4361" max="4361" width="18.1328125" style="3" customWidth="1"/>
    <col min="4362" max="4362" width="14.59765625" style="3" customWidth="1"/>
    <col min="4363" max="4363" width="2.86328125" style="3" customWidth="1"/>
    <col min="4364" max="4607" width="9.1328125" style="3"/>
    <col min="4608" max="4608" width="2.59765625" style="3" customWidth="1"/>
    <col min="4609" max="4609" width="11.59765625" style="3" customWidth="1"/>
    <col min="4610" max="4610" width="1.1328125" style="3" customWidth="1"/>
    <col min="4611" max="4611" width="3.86328125" style="3" customWidth="1"/>
    <col min="4612" max="4612" width="2.3984375" style="3" customWidth="1"/>
    <col min="4613" max="4613" width="20.3984375" style="3" customWidth="1"/>
    <col min="4614" max="4614" width="16.3984375" style="3" customWidth="1"/>
    <col min="4615" max="4615" width="8.1328125" style="3" customWidth="1"/>
    <col min="4616" max="4616" width="27" style="3" customWidth="1"/>
    <col min="4617" max="4617" width="18.1328125" style="3" customWidth="1"/>
    <col min="4618" max="4618" width="14.59765625" style="3" customWidth="1"/>
    <col min="4619" max="4619" width="2.86328125" style="3" customWidth="1"/>
    <col min="4620" max="4863" width="9.1328125" style="3"/>
    <col min="4864" max="4864" width="2.59765625" style="3" customWidth="1"/>
    <col min="4865" max="4865" width="11.59765625" style="3" customWidth="1"/>
    <col min="4866" max="4866" width="1.1328125" style="3" customWidth="1"/>
    <col min="4867" max="4867" width="3.86328125" style="3" customWidth="1"/>
    <col min="4868" max="4868" width="2.3984375" style="3" customWidth="1"/>
    <col min="4869" max="4869" width="20.3984375" style="3" customWidth="1"/>
    <col min="4870" max="4870" width="16.3984375" style="3" customWidth="1"/>
    <col min="4871" max="4871" width="8.1328125" style="3" customWidth="1"/>
    <col min="4872" max="4872" width="27" style="3" customWidth="1"/>
    <col min="4873" max="4873" width="18.1328125" style="3" customWidth="1"/>
    <col min="4874" max="4874" width="14.59765625" style="3" customWidth="1"/>
    <col min="4875" max="4875" width="2.86328125" style="3" customWidth="1"/>
    <col min="4876" max="5119" width="9.1328125" style="3"/>
    <col min="5120" max="5120" width="2.59765625" style="3" customWidth="1"/>
    <col min="5121" max="5121" width="11.59765625" style="3" customWidth="1"/>
    <col min="5122" max="5122" width="1.1328125" style="3" customWidth="1"/>
    <col min="5123" max="5123" width="3.86328125" style="3" customWidth="1"/>
    <col min="5124" max="5124" width="2.3984375" style="3" customWidth="1"/>
    <col min="5125" max="5125" width="20.3984375" style="3" customWidth="1"/>
    <col min="5126" max="5126" width="16.3984375" style="3" customWidth="1"/>
    <col min="5127" max="5127" width="8.1328125" style="3" customWidth="1"/>
    <col min="5128" max="5128" width="27" style="3" customWidth="1"/>
    <col min="5129" max="5129" width="18.1328125" style="3" customWidth="1"/>
    <col min="5130" max="5130" width="14.59765625" style="3" customWidth="1"/>
    <col min="5131" max="5131" width="2.86328125" style="3" customWidth="1"/>
    <col min="5132" max="5375" width="9.1328125" style="3"/>
    <col min="5376" max="5376" width="2.59765625" style="3" customWidth="1"/>
    <col min="5377" max="5377" width="11.59765625" style="3" customWidth="1"/>
    <col min="5378" max="5378" width="1.1328125" style="3" customWidth="1"/>
    <col min="5379" max="5379" width="3.86328125" style="3" customWidth="1"/>
    <col min="5380" max="5380" width="2.3984375" style="3" customWidth="1"/>
    <col min="5381" max="5381" width="20.3984375" style="3" customWidth="1"/>
    <col min="5382" max="5382" width="16.3984375" style="3" customWidth="1"/>
    <col min="5383" max="5383" width="8.1328125" style="3" customWidth="1"/>
    <col min="5384" max="5384" width="27" style="3" customWidth="1"/>
    <col min="5385" max="5385" width="18.1328125" style="3" customWidth="1"/>
    <col min="5386" max="5386" width="14.59765625" style="3" customWidth="1"/>
    <col min="5387" max="5387" width="2.86328125" style="3" customWidth="1"/>
    <col min="5388" max="5631" width="9.1328125" style="3"/>
    <col min="5632" max="5632" width="2.59765625" style="3" customWidth="1"/>
    <col min="5633" max="5633" width="11.59765625" style="3" customWidth="1"/>
    <col min="5634" max="5634" width="1.1328125" style="3" customWidth="1"/>
    <col min="5635" max="5635" width="3.86328125" style="3" customWidth="1"/>
    <col min="5636" max="5636" width="2.3984375" style="3" customWidth="1"/>
    <col min="5637" max="5637" width="20.3984375" style="3" customWidth="1"/>
    <col min="5638" max="5638" width="16.3984375" style="3" customWidth="1"/>
    <col min="5639" max="5639" width="8.1328125" style="3" customWidth="1"/>
    <col min="5640" max="5640" width="27" style="3" customWidth="1"/>
    <col min="5641" max="5641" width="18.1328125" style="3" customWidth="1"/>
    <col min="5642" max="5642" width="14.59765625" style="3" customWidth="1"/>
    <col min="5643" max="5643" width="2.86328125" style="3" customWidth="1"/>
    <col min="5644" max="5887" width="9.1328125" style="3"/>
    <col min="5888" max="5888" width="2.59765625" style="3" customWidth="1"/>
    <col min="5889" max="5889" width="11.59765625" style="3" customWidth="1"/>
    <col min="5890" max="5890" width="1.1328125" style="3" customWidth="1"/>
    <col min="5891" max="5891" width="3.86328125" style="3" customWidth="1"/>
    <col min="5892" max="5892" width="2.3984375" style="3" customWidth="1"/>
    <col min="5893" max="5893" width="20.3984375" style="3" customWidth="1"/>
    <col min="5894" max="5894" width="16.3984375" style="3" customWidth="1"/>
    <col min="5895" max="5895" width="8.1328125" style="3" customWidth="1"/>
    <col min="5896" max="5896" width="27" style="3" customWidth="1"/>
    <col min="5897" max="5897" width="18.1328125" style="3" customWidth="1"/>
    <col min="5898" max="5898" width="14.59765625" style="3" customWidth="1"/>
    <col min="5899" max="5899" width="2.86328125" style="3" customWidth="1"/>
    <col min="5900" max="6143" width="9.1328125" style="3"/>
    <col min="6144" max="6144" width="2.59765625" style="3" customWidth="1"/>
    <col min="6145" max="6145" width="11.59765625" style="3" customWidth="1"/>
    <col min="6146" max="6146" width="1.1328125" style="3" customWidth="1"/>
    <col min="6147" max="6147" width="3.86328125" style="3" customWidth="1"/>
    <col min="6148" max="6148" width="2.3984375" style="3" customWidth="1"/>
    <col min="6149" max="6149" width="20.3984375" style="3" customWidth="1"/>
    <col min="6150" max="6150" width="16.3984375" style="3" customWidth="1"/>
    <col min="6151" max="6151" width="8.1328125" style="3" customWidth="1"/>
    <col min="6152" max="6152" width="27" style="3" customWidth="1"/>
    <col min="6153" max="6153" width="18.1328125" style="3" customWidth="1"/>
    <col min="6154" max="6154" width="14.59765625" style="3" customWidth="1"/>
    <col min="6155" max="6155" width="2.86328125" style="3" customWidth="1"/>
    <col min="6156" max="6399" width="9.1328125" style="3"/>
    <col min="6400" max="6400" width="2.59765625" style="3" customWidth="1"/>
    <col min="6401" max="6401" width="11.59765625" style="3" customWidth="1"/>
    <col min="6402" max="6402" width="1.1328125" style="3" customWidth="1"/>
    <col min="6403" max="6403" width="3.86328125" style="3" customWidth="1"/>
    <col min="6404" max="6404" width="2.3984375" style="3" customWidth="1"/>
    <col min="6405" max="6405" width="20.3984375" style="3" customWidth="1"/>
    <col min="6406" max="6406" width="16.3984375" style="3" customWidth="1"/>
    <col min="6407" max="6407" width="8.1328125" style="3" customWidth="1"/>
    <col min="6408" max="6408" width="27" style="3" customWidth="1"/>
    <col min="6409" max="6409" width="18.1328125" style="3" customWidth="1"/>
    <col min="6410" max="6410" width="14.59765625" style="3" customWidth="1"/>
    <col min="6411" max="6411" width="2.86328125" style="3" customWidth="1"/>
    <col min="6412" max="6655" width="9.1328125" style="3"/>
    <col min="6656" max="6656" width="2.59765625" style="3" customWidth="1"/>
    <col min="6657" max="6657" width="11.59765625" style="3" customWidth="1"/>
    <col min="6658" max="6658" width="1.1328125" style="3" customWidth="1"/>
    <col min="6659" max="6659" width="3.86328125" style="3" customWidth="1"/>
    <col min="6660" max="6660" width="2.3984375" style="3" customWidth="1"/>
    <col min="6661" max="6661" width="20.3984375" style="3" customWidth="1"/>
    <col min="6662" max="6662" width="16.3984375" style="3" customWidth="1"/>
    <col min="6663" max="6663" width="8.1328125" style="3" customWidth="1"/>
    <col min="6664" max="6664" width="27" style="3" customWidth="1"/>
    <col min="6665" max="6665" width="18.1328125" style="3" customWidth="1"/>
    <col min="6666" max="6666" width="14.59765625" style="3" customWidth="1"/>
    <col min="6667" max="6667" width="2.86328125" style="3" customWidth="1"/>
    <col min="6668" max="6911" width="9.1328125" style="3"/>
    <col min="6912" max="6912" width="2.59765625" style="3" customWidth="1"/>
    <col min="6913" max="6913" width="11.59765625" style="3" customWidth="1"/>
    <col min="6914" max="6914" width="1.1328125" style="3" customWidth="1"/>
    <col min="6915" max="6915" width="3.86328125" style="3" customWidth="1"/>
    <col min="6916" max="6916" width="2.3984375" style="3" customWidth="1"/>
    <col min="6917" max="6917" width="20.3984375" style="3" customWidth="1"/>
    <col min="6918" max="6918" width="16.3984375" style="3" customWidth="1"/>
    <col min="6919" max="6919" width="8.1328125" style="3" customWidth="1"/>
    <col min="6920" max="6920" width="27" style="3" customWidth="1"/>
    <col min="6921" max="6921" width="18.1328125" style="3" customWidth="1"/>
    <col min="6922" max="6922" width="14.59765625" style="3" customWidth="1"/>
    <col min="6923" max="6923" width="2.86328125" style="3" customWidth="1"/>
    <col min="6924" max="7167" width="9.1328125" style="3"/>
    <col min="7168" max="7168" width="2.59765625" style="3" customWidth="1"/>
    <col min="7169" max="7169" width="11.59765625" style="3" customWidth="1"/>
    <col min="7170" max="7170" width="1.1328125" style="3" customWidth="1"/>
    <col min="7171" max="7171" width="3.86328125" style="3" customWidth="1"/>
    <col min="7172" max="7172" width="2.3984375" style="3" customWidth="1"/>
    <col min="7173" max="7173" width="20.3984375" style="3" customWidth="1"/>
    <col min="7174" max="7174" width="16.3984375" style="3" customWidth="1"/>
    <col min="7175" max="7175" width="8.1328125" style="3" customWidth="1"/>
    <col min="7176" max="7176" width="27" style="3" customWidth="1"/>
    <col min="7177" max="7177" width="18.1328125" style="3" customWidth="1"/>
    <col min="7178" max="7178" width="14.59765625" style="3" customWidth="1"/>
    <col min="7179" max="7179" width="2.86328125" style="3" customWidth="1"/>
    <col min="7180" max="7423" width="9.1328125" style="3"/>
    <col min="7424" max="7424" width="2.59765625" style="3" customWidth="1"/>
    <col min="7425" max="7425" width="11.59765625" style="3" customWidth="1"/>
    <col min="7426" max="7426" width="1.1328125" style="3" customWidth="1"/>
    <col min="7427" max="7427" width="3.86328125" style="3" customWidth="1"/>
    <col min="7428" max="7428" width="2.3984375" style="3" customWidth="1"/>
    <col min="7429" max="7429" width="20.3984375" style="3" customWidth="1"/>
    <col min="7430" max="7430" width="16.3984375" style="3" customWidth="1"/>
    <col min="7431" max="7431" width="8.1328125" style="3" customWidth="1"/>
    <col min="7432" max="7432" width="27" style="3" customWidth="1"/>
    <col min="7433" max="7433" width="18.1328125" style="3" customWidth="1"/>
    <col min="7434" max="7434" width="14.59765625" style="3" customWidth="1"/>
    <col min="7435" max="7435" width="2.86328125" style="3" customWidth="1"/>
    <col min="7436" max="7679" width="9.1328125" style="3"/>
    <col min="7680" max="7680" width="2.59765625" style="3" customWidth="1"/>
    <col min="7681" max="7681" width="11.59765625" style="3" customWidth="1"/>
    <col min="7682" max="7682" width="1.1328125" style="3" customWidth="1"/>
    <col min="7683" max="7683" width="3.86328125" style="3" customWidth="1"/>
    <col min="7684" max="7684" width="2.3984375" style="3" customWidth="1"/>
    <col min="7685" max="7685" width="20.3984375" style="3" customWidth="1"/>
    <col min="7686" max="7686" width="16.3984375" style="3" customWidth="1"/>
    <col min="7687" max="7687" width="8.1328125" style="3" customWidth="1"/>
    <col min="7688" max="7688" width="27" style="3" customWidth="1"/>
    <col min="7689" max="7689" width="18.1328125" style="3" customWidth="1"/>
    <col min="7690" max="7690" width="14.59765625" style="3" customWidth="1"/>
    <col min="7691" max="7691" width="2.86328125" style="3" customWidth="1"/>
    <col min="7692" max="7935" width="9.1328125" style="3"/>
    <col min="7936" max="7936" width="2.59765625" style="3" customWidth="1"/>
    <col min="7937" max="7937" width="11.59765625" style="3" customWidth="1"/>
    <col min="7938" max="7938" width="1.1328125" style="3" customWidth="1"/>
    <col min="7939" max="7939" width="3.86328125" style="3" customWidth="1"/>
    <col min="7940" max="7940" width="2.3984375" style="3" customWidth="1"/>
    <col min="7941" max="7941" width="20.3984375" style="3" customWidth="1"/>
    <col min="7942" max="7942" width="16.3984375" style="3" customWidth="1"/>
    <col min="7943" max="7943" width="8.1328125" style="3" customWidth="1"/>
    <col min="7944" max="7944" width="27" style="3" customWidth="1"/>
    <col min="7945" max="7945" width="18.1328125" style="3" customWidth="1"/>
    <col min="7946" max="7946" width="14.59765625" style="3" customWidth="1"/>
    <col min="7947" max="7947" width="2.86328125" style="3" customWidth="1"/>
    <col min="7948" max="8191" width="9.1328125" style="3"/>
    <col min="8192" max="8192" width="2.59765625" style="3" customWidth="1"/>
    <col min="8193" max="8193" width="11.59765625" style="3" customWidth="1"/>
    <col min="8194" max="8194" width="1.1328125" style="3" customWidth="1"/>
    <col min="8195" max="8195" width="3.86328125" style="3" customWidth="1"/>
    <col min="8196" max="8196" width="2.3984375" style="3" customWidth="1"/>
    <col min="8197" max="8197" width="20.3984375" style="3" customWidth="1"/>
    <col min="8198" max="8198" width="16.3984375" style="3" customWidth="1"/>
    <col min="8199" max="8199" width="8.1328125" style="3" customWidth="1"/>
    <col min="8200" max="8200" width="27" style="3" customWidth="1"/>
    <col min="8201" max="8201" width="18.1328125" style="3" customWidth="1"/>
    <col min="8202" max="8202" width="14.59765625" style="3" customWidth="1"/>
    <col min="8203" max="8203" width="2.86328125" style="3" customWidth="1"/>
    <col min="8204" max="8447" width="9.1328125" style="3"/>
    <col min="8448" max="8448" width="2.59765625" style="3" customWidth="1"/>
    <col min="8449" max="8449" width="11.59765625" style="3" customWidth="1"/>
    <col min="8450" max="8450" width="1.1328125" style="3" customWidth="1"/>
    <col min="8451" max="8451" width="3.86328125" style="3" customWidth="1"/>
    <col min="8452" max="8452" width="2.3984375" style="3" customWidth="1"/>
    <col min="8453" max="8453" width="20.3984375" style="3" customWidth="1"/>
    <col min="8454" max="8454" width="16.3984375" style="3" customWidth="1"/>
    <col min="8455" max="8455" width="8.1328125" style="3" customWidth="1"/>
    <col min="8456" max="8456" width="27" style="3" customWidth="1"/>
    <col min="8457" max="8457" width="18.1328125" style="3" customWidth="1"/>
    <col min="8458" max="8458" width="14.59765625" style="3" customWidth="1"/>
    <col min="8459" max="8459" width="2.86328125" style="3" customWidth="1"/>
    <col min="8460" max="8703" width="9.1328125" style="3"/>
    <col min="8704" max="8704" width="2.59765625" style="3" customWidth="1"/>
    <col min="8705" max="8705" width="11.59765625" style="3" customWidth="1"/>
    <col min="8706" max="8706" width="1.1328125" style="3" customWidth="1"/>
    <col min="8707" max="8707" width="3.86328125" style="3" customWidth="1"/>
    <col min="8708" max="8708" width="2.3984375" style="3" customWidth="1"/>
    <col min="8709" max="8709" width="20.3984375" style="3" customWidth="1"/>
    <col min="8710" max="8710" width="16.3984375" style="3" customWidth="1"/>
    <col min="8711" max="8711" width="8.1328125" style="3" customWidth="1"/>
    <col min="8712" max="8712" width="27" style="3" customWidth="1"/>
    <col min="8713" max="8713" width="18.1328125" style="3" customWidth="1"/>
    <col min="8714" max="8714" width="14.59765625" style="3" customWidth="1"/>
    <col min="8715" max="8715" width="2.86328125" style="3" customWidth="1"/>
    <col min="8716" max="8959" width="9.1328125" style="3"/>
    <col min="8960" max="8960" width="2.59765625" style="3" customWidth="1"/>
    <col min="8961" max="8961" width="11.59765625" style="3" customWidth="1"/>
    <col min="8962" max="8962" width="1.1328125" style="3" customWidth="1"/>
    <col min="8963" max="8963" width="3.86328125" style="3" customWidth="1"/>
    <col min="8964" max="8964" width="2.3984375" style="3" customWidth="1"/>
    <col min="8965" max="8965" width="20.3984375" style="3" customWidth="1"/>
    <col min="8966" max="8966" width="16.3984375" style="3" customWidth="1"/>
    <col min="8967" max="8967" width="8.1328125" style="3" customWidth="1"/>
    <col min="8968" max="8968" width="27" style="3" customWidth="1"/>
    <col min="8969" max="8969" width="18.1328125" style="3" customWidth="1"/>
    <col min="8970" max="8970" width="14.59765625" style="3" customWidth="1"/>
    <col min="8971" max="8971" width="2.86328125" style="3" customWidth="1"/>
    <col min="8972" max="9215" width="9.1328125" style="3"/>
    <col min="9216" max="9216" width="2.59765625" style="3" customWidth="1"/>
    <col min="9217" max="9217" width="11.59765625" style="3" customWidth="1"/>
    <col min="9218" max="9218" width="1.1328125" style="3" customWidth="1"/>
    <col min="9219" max="9219" width="3.86328125" style="3" customWidth="1"/>
    <col min="9220" max="9220" width="2.3984375" style="3" customWidth="1"/>
    <col min="9221" max="9221" width="20.3984375" style="3" customWidth="1"/>
    <col min="9222" max="9222" width="16.3984375" style="3" customWidth="1"/>
    <col min="9223" max="9223" width="8.1328125" style="3" customWidth="1"/>
    <col min="9224" max="9224" width="27" style="3" customWidth="1"/>
    <col min="9225" max="9225" width="18.1328125" style="3" customWidth="1"/>
    <col min="9226" max="9226" width="14.59765625" style="3" customWidth="1"/>
    <col min="9227" max="9227" width="2.86328125" style="3" customWidth="1"/>
    <col min="9228" max="9471" width="9.1328125" style="3"/>
    <col min="9472" max="9472" width="2.59765625" style="3" customWidth="1"/>
    <col min="9473" max="9473" width="11.59765625" style="3" customWidth="1"/>
    <col min="9474" max="9474" width="1.1328125" style="3" customWidth="1"/>
    <col min="9475" max="9475" width="3.86328125" style="3" customWidth="1"/>
    <col min="9476" max="9476" width="2.3984375" style="3" customWidth="1"/>
    <col min="9477" max="9477" width="20.3984375" style="3" customWidth="1"/>
    <col min="9478" max="9478" width="16.3984375" style="3" customWidth="1"/>
    <col min="9479" max="9479" width="8.1328125" style="3" customWidth="1"/>
    <col min="9480" max="9480" width="27" style="3" customWidth="1"/>
    <col min="9481" max="9481" width="18.1328125" style="3" customWidth="1"/>
    <col min="9482" max="9482" width="14.59765625" style="3" customWidth="1"/>
    <col min="9483" max="9483" width="2.86328125" style="3" customWidth="1"/>
    <col min="9484" max="9727" width="9.1328125" style="3"/>
    <col min="9728" max="9728" width="2.59765625" style="3" customWidth="1"/>
    <col min="9729" max="9729" width="11.59765625" style="3" customWidth="1"/>
    <col min="9730" max="9730" width="1.1328125" style="3" customWidth="1"/>
    <col min="9731" max="9731" width="3.86328125" style="3" customWidth="1"/>
    <col min="9732" max="9732" width="2.3984375" style="3" customWidth="1"/>
    <col min="9733" max="9733" width="20.3984375" style="3" customWidth="1"/>
    <col min="9734" max="9734" width="16.3984375" style="3" customWidth="1"/>
    <col min="9735" max="9735" width="8.1328125" style="3" customWidth="1"/>
    <col min="9736" max="9736" width="27" style="3" customWidth="1"/>
    <col min="9737" max="9737" width="18.1328125" style="3" customWidth="1"/>
    <col min="9738" max="9738" width="14.59765625" style="3" customWidth="1"/>
    <col min="9739" max="9739" width="2.86328125" style="3" customWidth="1"/>
    <col min="9740" max="9983" width="9.1328125" style="3"/>
    <col min="9984" max="9984" width="2.59765625" style="3" customWidth="1"/>
    <col min="9985" max="9985" width="11.59765625" style="3" customWidth="1"/>
    <col min="9986" max="9986" width="1.1328125" style="3" customWidth="1"/>
    <col min="9987" max="9987" width="3.86328125" style="3" customWidth="1"/>
    <col min="9988" max="9988" width="2.3984375" style="3" customWidth="1"/>
    <col min="9989" max="9989" width="20.3984375" style="3" customWidth="1"/>
    <col min="9990" max="9990" width="16.3984375" style="3" customWidth="1"/>
    <col min="9991" max="9991" width="8.1328125" style="3" customWidth="1"/>
    <col min="9992" max="9992" width="27" style="3" customWidth="1"/>
    <col min="9993" max="9993" width="18.1328125" style="3" customWidth="1"/>
    <col min="9994" max="9994" width="14.59765625" style="3" customWidth="1"/>
    <col min="9995" max="9995" width="2.86328125" style="3" customWidth="1"/>
    <col min="9996" max="10239" width="9.1328125" style="3"/>
    <col min="10240" max="10240" width="2.59765625" style="3" customWidth="1"/>
    <col min="10241" max="10241" width="11.59765625" style="3" customWidth="1"/>
    <col min="10242" max="10242" width="1.1328125" style="3" customWidth="1"/>
    <col min="10243" max="10243" width="3.86328125" style="3" customWidth="1"/>
    <col min="10244" max="10244" width="2.3984375" style="3" customWidth="1"/>
    <col min="10245" max="10245" width="20.3984375" style="3" customWidth="1"/>
    <col min="10246" max="10246" width="16.3984375" style="3" customWidth="1"/>
    <col min="10247" max="10247" width="8.1328125" style="3" customWidth="1"/>
    <col min="10248" max="10248" width="27" style="3" customWidth="1"/>
    <col min="10249" max="10249" width="18.1328125" style="3" customWidth="1"/>
    <col min="10250" max="10250" width="14.59765625" style="3" customWidth="1"/>
    <col min="10251" max="10251" width="2.86328125" style="3" customWidth="1"/>
    <col min="10252" max="10495" width="9.1328125" style="3"/>
    <col min="10496" max="10496" width="2.59765625" style="3" customWidth="1"/>
    <col min="10497" max="10497" width="11.59765625" style="3" customWidth="1"/>
    <col min="10498" max="10498" width="1.1328125" style="3" customWidth="1"/>
    <col min="10499" max="10499" width="3.86328125" style="3" customWidth="1"/>
    <col min="10500" max="10500" width="2.3984375" style="3" customWidth="1"/>
    <col min="10501" max="10501" width="20.3984375" style="3" customWidth="1"/>
    <col min="10502" max="10502" width="16.3984375" style="3" customWidth="1"/>
    <col min="10503" max="10503" width="8.1328125" style="3" customWidth="1"/>
    <col min="10504" max="10504" width="27" style="3" customWidth="1"/>
    <col min="10505" max="10505" width="18.1328125" style="3" customWidth="1"/>
    <col min="10506" max="10506" width="14.59765625" style="3" customWidth="1"/>
    <col min="10507" max="10507" width="2.86328125" style="3" customWidth="1"/>
    <col min="10508" max="10751" width="9.1328125" style="3"/>
    <col min="10752" max="10752" width="2.59765625" style="3" customWidth="1"/>
    <col min="10753" max="10753" width="11.59765625" style="3" customWidth="1"/>
    <col min="10754" max="10754" width="1.1328125" style="3" customWidth="1"/>
    <col min="10755" max="10755" width="3.86328125" style="3" customWidth="1"/>
    <col min="10756" max="10756" width="2.3984375" style="3" customWidth="1"/>
    <col min="10757" max="10757" width="20.3984375" style="3" customWidth="1"/>
    <col min="10758" max="10758" width="16.3984375" style="3" customWidth="1"/>
    <col min="10759" max="10759" width="8.1328125" style="3" customWidth="1"/>
    <col min="10760" max="10760" width="27" style="3" customWidth="1"/>
    <col min="10761" max="10761" width="18.1328125" style="3" customWidth="1"/>
    <col min="10762" max="10762" width="14.59765625" style="3" customWidth="1"/>
    <col min="10763" max="10763" width="2.86328125" style="3" customWidth="1"/>
    <col min="10764" max="11007" width="9.1328125" style="3"/>
    <col min="11008" max="11008" width="2.59765625" style="3" customWidth="1"/>
    <col min="11009" max="11009" width="11.59765625" style="3" customWidth="1"/>
    <col min="11010" max="11010" width="1.1328125" style="3" customWidth="1"/>
    <col min="11011" max="11011" width="3.86328125" style="3" customWidth="1"/>
    <col min="11012" max="11012" width="2.3984375" style="3" customWidth="1"/>
    <col min="11013" max="11013" width="20.3984375" style="3" customWidth="1"/>
    <col min="11014" max="11014" width="16.3984375" style="3" customWidth="1"/>
    <col min="11015" max="11015" width="8.1328125" style="3" customWidth="1"/>
    <col min="11016" max="11016" width="27" style="3" customWidth="1"/>
    <col min="11017" max="11017" width="18.1328125" style="3" customWidth="1"/>
    <col min="11018" max="11018" width="14.59765625" style="3" customWidth="1"/>
    <col min="11019" max="11019" width="2.86328125" style="3" customWidth="1"/>
    <col min="11020" max="11263" width="9.1328125" style="3"/>
    <col min="11264" max="11264" width="2.59765625" style="3" customWidth="1"/>
    <col min="11265" max="11265" width="11.59765625" style="3" customWidth="1"/>
    <col min="11266" max="11266" width="1.1328125" style="3" customWidth="1"/>
    <col min="11267" max="11267" width="3.86328125" style="3" customWidth="1"/>
    <col min="11268" max="11268" width="2.3984375" style="3" customWidth="1"/>
    <col min="11269" max="11269" width="20.3984375" style="3" customWidth="1"/>
    <col min="11270" max="11270" width="16.3984375" style="3" customWidth="1"/>
    <col min="11271" max="11271" width="8.1328125" style="3" customWidth="1"/>
    <col min="11272" max="11272" width="27" style="3" customWidth="1"/>
    <col min="11273" max="11273" width="18.1328125" style="3" customWidth="1"/>
    <col min="11274" max="11274" width="14.59765625" style="3" customWidth="1"/>
    <col min="11275" max="11275" width="2.86328125" style="3" customWidth="1"/>
    <col min="11276" max="11519" width="9.1328125" style="3"/>
    <col min="11520" max="11520" width="2.59765625" style="3" customWidth="1"/>
    <col min="11521" max="11521" width="11.59765625" style="3" customWidth="1"/>
    <col min="11522" max="11522" width="1.1328125" style="3" customWidth="1"/>
    <col min="11523" max="11523" width="3.86328125" style="3" customWidth="1"/>
    <col min="11524" max="11524" width="2.3984375" style="3" customWidth="1"/>
    <col min="11525" max="11525" width="20.3984375" style="3" customWidth="1"/>
    <col min="11526" max="11526" width="16.3984375" style="3" customWidth="1"/>
    <col min="11527" max="11527" width="8.1328125" style="3" customWidth="1"/>
    <col min="11528" max="11528" width="27" style="3" customWidth="1"/>
    <col min="11529" max="11529" width="18.1328125" style="3" customWidth="1"/>
    <col min="11530" max="11530" width="14.59765625" style="3" customWidth="1"/>
    <col min="11531" max="11531" width="2.86328125" style="3" customWidth="1"/>
    <col min="11532" max="11775" width="9.1328125" style="3"/>
    <col min="11776" max="11776" width="2.59765625" style="3" customWidth="1"/>
    <col min="11777" max="11777" width="11.59765625" style="3" customWidth="1"/>
    <col min="11778" max="11778" width="1.1328125" style="3" customWidth="1"/>
    <col min="11779" max="11779" width="3.86328125" style="3" customWidth="1"/>
    <col min="11780" max="11780" width="2.3984375" style="3" customWidth="1"/>
    <col min="11781" max="11781" width="20.3984375" style="3" customWidth="1"/>
    <col min="11782" max="11782" width="16.3984375" style="3" customWidth="1"/>
    <col min="11783" max="11783" width="8.1328125" style="3" customWidth="1"/>
    <col min="11784" max="11784" width="27" style="3" customWidth="1"/>
    <col min="11785" max="11785" width="18.1328125" style="3" customWidth="1"/>
    <col min="11786" max="11786" width="14.59765625" style="3" customWidth="1"/>
    <col min="11787" max="11787" width="2.86328125" style="3" customWidth="1"/>
    <col min="11788" max="12031" width="9.1328125" style="3"/>
    <col min="12032" max="12032" width="2.59765625" style="3" customWidth="1"/>
    <col min="12033" max="12033" width="11.59765625" style="3" customWidth="1"/>
    <col min="12034" max="12034" width="1.1328125" style="3" customWidth="1"/>
    <col min="12035" max="12035" width="3.86328125" style="3" customWidth="1"/>
    <col min="12036" max="12036" width="2.3984375" style="3" customWidth="1"/>
    <col min="12037" max="12037" width="20.3984375" style="3" customWidth="1"/>
    <col min="12038" max="12038" width="16.3984375" style="3" customWidth="1"/>
    <col min="12039" max="12039" width="8.1328125" style="3" customWidth="1"/>
    <col min="12040" max="12040" width="27" style="3" customWidth="1"/>
    <col min="12041" max="12041" width="18.1328125" style="3" customWidth="1"/>
    <col min="12042" max="12042" width="14.59765625" style="3" customWidth="1"/>
    <col min="12043" max="12043" width="2.86328125" style="3" customWidth="1"/>
    <col min="12044" max="12287" width="9.1328125" style="3"/>
    <col min="12288" max="12288" width="2.59765625" style="3" customWidth="1"/>
    <col min="12289" max="12289" width="11.59765625" style="3" customWidth="1"/>
    <col min="12290" max="12290" width="1.1328125" style="3" customWidth="1"/>
    <col min="12291" max="12291" width="3.86328125" style="3" customWidth="1"/>
    <col min="12292" max="12292" width="2.3984375" style="3" customWidth="1"/>
    <col min="12293" max="12293" width="20.3984375" style="3" customWidth="1"/>
    <col min="12294" max="12294" width="16.3984375" style="3" customWidth="1"/>
    <col min="12295" max="12295" width="8.1328125" style="3" customWidth="1"/>
    <col min="12296" max="12296" width="27" style="3" customWidth="1"/>
    <col min="12297" max="12297" width="18.1328125" style="3" customWidth="1"/>
    <col min="12298" max="12298" width="14.59765625" style="3" customWidth="1"/>
    <col min="12299" max="12299" width="2.86328125" style="3" customWidth="1"/>
    <col min="12300" max="12543" width="9.1328125" style="3"/>
    <col min="12544" max="12544" width="2.59765625" style="3" customWidth="1"/>
    <col min="12545" max="12545" width="11.59765625" style="3" customWidth="1"/>
    <col min="12546" max="12546" width="1.1328125" style="3" customWidth="1"/>
    <col min="12547" max="12547" width="3.86328125" style="3" customWidth="1"/>
    <col min="12548" max="12548" width="2.3984375" style="3" customWidth="1"/>
    <col min="12549" max="12549" width="20.3984375" style="3" customWidth="1"/>
    <col min="12550" max="12550" width="16.3984375" style="3" customWidth="1"/>
    <col min="12551" max="12551" width="8.1328125" style="3" customWidth="1"/>
    <col min="12552" max="12552" width="27" style="3" customWidth="1"/>
    <col min="12553" max="12553" width="18.1328125" style="3" customWidth="1"/>
    <col min="12554" max="12554" width="14.59765625" style="3" customWidth="1"/>
    <col min="12555" max="12555" width="2.86328125" style="3" customWidth="1"/>
    <col min="12556" max="12799" width="9.1328125" style="3"/>
    <col min="12800" max="12800" width="2.59765625" style="3" customWidth="1"/>
    <col min="12801" max="12801" width="11.59765625" style="3" customWidth="1"/>
    <col min="12802" max="12802" width="1.1328125" style="3" customWidth="1"/>
    <col min="12803" max="12803" width="3.86328125" style="3" customWidth="1"/>
    <col min="12804" max="12804" width="2.3984375" style="3" customWidth="1"/>
    <col min="12805" max="12805" width="20.3984375" style="3" customWidth="1"/>
    <col min="12806" max="12806" width="16.3984375" style="3" customWidth="1"/>
    <col min="12807" max="12807" width="8.1328125" style="3" customWidth="1"/>
    <col min="12808" max="12808" width="27" style="3" customWidth="1"/>
    <col min="12809" max="12809" width="18.1328125" style="3" customWidth="1"/>
    <col min="12810" max="12810" width="14.59765625" style="3" customWidth="1"/>
    <col min="12811" max="12811" width="2.86328125" style="3" customWidth="1"/>
    <col min="12812" max="13055" width="9.1328125" style="3"/>
    <col min="13056" max="13056" width="2.59765625" style="3" customWidth="1"/>
    <col min="13057" max="13057" width="11.59765625" style="3" customWidth="1"/>
    <col min="13058" max="13058" width="1.1328125" style="3" customWidth="1"/>
    <col min="13059" max="13059" width="3.86328125" style="3" customWidth="1"/>
    <col min="13060" max="13060" width="2.3984375" style="3" customWidth="1"/>
    <col min="13061" max="13061" width="20.3984375" style="3" customWidth="1"/>
    <col min="13062" max="13062" width="16.3984375" style="3" customWidth="1"/>
    <col min="13063" max="13063" width="8.1328125" style="3" customWidth="1"/>
    <col min="13064" max="13064" width="27" style="3" customWidth="1"/>
    <col min="13065" max="13065" width="18.1328125" style="3" customWidth="1"/>
    <col min="13066" max="13066" width="14.59765625" style="3" customWidth="1"/>
    <col min="13067" max="13067" width="2.86328125" style="3" customWidth="1"/>
    <col min="13068" max="13311" width="9.1328125" style="3"/>
    <col min="13312" max="13312" width="2.59765625" style="3" customWidth="1"/>
    <col min="13313" max="13313" width="11.59765625" style="3" customWidth="1"/>
    <col min="13314" max="13314" width="1.1328125" style="3" customWidth="1"/>
    <col min="13315" max="13315" width="3.86328125" style="3" customWidth="1"/>
    <col min="13316" max="13316" width="2.3984375" style="3" customWidth="1"/>
    <col min="13317" max="13317" width="20.3984375" style="3" customWidth="1"/>
    <col min="13318" max="13318" width="16.3984375" style="3" customWidth="1"/>
    <col min="13319" max="13319" width="8.1328125" style="3" customWidth="1"/>
    <col min="13320" max="13320" width="27" style="3" customWidth="1"/>
    <col min="13321" max="13321" width="18.1328125" style="3" customWidth="1"/>
    <col min="13322" max="13322" width="14.59765625" style="3" customWidth="1"/>
    <col min="13323" max="13323" width="2.86328125" style="3" customWidth="1"/>
    <col min="13324" max="13567" width="9.1328125" style="3"/>
    <col min="13568" max="13568" width="2.59765625" style="3" customWidth="1"/>
    <col min="13569" max="13569" width="11.59765625" style="3" customWidth="1"/>
    <col min="13570" max="13570" width="1.1328125" style="3" customWidth="1"/>
    <col min="13571" max="13571" width="3.86328125" style="3" customWidth="1"/>
    <col min="13572" max="13572" width="2.3984375" style="3" customWidth="1"/>
    <col min="13573" max="13573" width="20.3984375" style="3" customWidth="1"/>
    <col min="13574" max="13574" width="16.3984375" style="3" customWidth="1"/>
    <col min="13575" max="13575" width="8.1328125" style="3" customWidth="1"/>
    <col min="13576" max="13576" width="27" style="3" customWidth="1"/>
    <col min="13577" max="13577" width="18.1328125" style="3" customWidth="1"/>
    <col min="13578" max="13578" width="14.59765625" style="3" customWidth="1"/>
    <col min="13579" max="13579" width="2.86328125" style="3" customWidth="1"/>
    <col min="13580" max="13823" width="9.1328125" style="3"/>
    <col min="13824" max="13824" width="2.59765625" style="3" customWidth="1"/>
    <col min="13825" max="13825" width="11.59765625" style="3" customWidth="1"/>
    <col min="13826" max="13826" width="1.1328125" style="3" customWidth="1"/>
    <col min="13827" max="13827" width="3.86328125" style="3" customWidth="1"/>
    <col min="13828" max="13828" width="2.3984375" style="3" customWidth="1"/>
    <col min="13829" max="13829" width="20.3984375" style="3" customWidth="1"/>
    <col min="13830" max="13830" width="16.3984375" style="3" customWidth="1"/>
    <col min="13831" max="13831" width="8.1328125" style="3" customWidth="1"/>
    <col min="13832" max="13832" width="27" style="3" customWidth="1"/>
    <col min="13833" max="13833" width="18.1328125" style="3" customWidth="1"/>
    <col min="13834" max="13834" width="14.59765625" style="3" customWidth="1"/>
    <col min="13835" max="13835" width="2.86328125" style="3" customWidth="1"/>
    <col min="13836" max="14079" width="9.1328125" style="3"/>
    <col min="14080" max="14080" width="2.59765625" style="3" customWidth="1"/>
    <col min="14081" max="14081" width="11.59765625" style="3" customWidth="1"/>
    <col min="14082" max="14082" width="1.1328125" style="3" customWidth="1"/>
    <col min="14083" max="14083" width="3.86328125" style="3" customWidth="1"/>
    <col min="14084" max="14084" width="2.3984375" style="3" customWidth="1"/>
    <col min="14085" max="14085" width="20.3984375" style="3" customWidth="1"/>
    <col min="14086" max="14086" width="16.3984375" style="3" customWidth="1"/>
    <col min="14087" max="14087" width="8.1328125" style="3" customWidth="1"/>
    <col min="14088" max="14088" width="27" style="3" customWidth="1"/>
    <col min="14089" max="14089" width="18.1328125" style="3" customWidth="1"/>
    <col min="14090" max="14090" width="14.59765625" style="3" customWidth="1"/>
    <col min="14091" max="14091" width="2.86328125" style="3" customWidth="1"/>
    <col min="14092" max="14335" width="9.1328125" style="3"/>
    <col min="14336" max="14336" width="2.59765625" style="3" customWidth="1"/>
    <col min="14337" max="14337" width="11.59765625" style="3" customWidth="1"/>
    <col min="14338" max="14338" width="1.1328125" style="3" customWidth="1"/>
    <col min="14339" max="14339" width="3.86328125" style="3" customWidth="1"/>
    <col min="14340" max="14340" width="2.3984375" style="3" customWidth="1"/>
    <col min="14341" max="14341" width="20.3984375" style="3" customWidth="1"/>
    <col min="14342" max="14342" width="16.3984375" style="3" customWidth="1"/>
    <col min="14343" max="14343" width="8.1328125" style="3" customWidth="1"/>
    <col min="14344" max="14344" width="27" style="3" customWidth="1"/>
    <col min="14345" max="14345" width="18.1328125" style="3" customWidth="1"/>
    <col min="14346" max="14346" width="14.59765625" style="3" customWidth="1"/>
    <col min="14347" max="14347" width="2.86328125" style="3" customWidth="1"/>
    <col min="14348" max="14591" width="9.1328125" style="3"/>
    <col min="14592" max="14592" width="2.59765625" style="3" customWidth="1"/>
    <col min="14593" max="14593" width="11.59765625" style="3" customWidth="1"/>
    <col min="14594" max="14594" width="1.1328125" style="3" customWidth="1"/>
    <col min="14595" max="14595" width="3.86328125" style="3" customWidth="1"/>
    <col min="14596" max="14596" width="2.3984375" style="3" customWidth="1"/>
    <col min="14597" max="14597" width="20.3984375" style="3" customWidth="1"/>
    <col min="14598" max="14598" width="16.3984375" style="3" customWidth="1"/>
    <col min="14599" max="14599" width="8.1328125" style="3" customWidth="1"/>
    <col min="14600" max="14600" width="27" style="3" customWidth="1"/>
    <col min="14601" max="14601" width="18.1328125" style="3" customWidth="1"/>
    <col min="14602" max="14602" width="14.59765625" style="3" customWidth="1"/>
    <col min="14603" max="14603" width="2.86328125" style="3" customWidth="1"/>
    <col min="14604" max="14847" width="9.1328125" style="3"/>
    <col min="14848" max="14848" width="2.59765625" style="3" customWidth="1"/>
    <col min="14849" max="14849" width="11.59765625" style="3" customWidth="1"/>
    <col min="14850" max="14850" width="1.1328125" style="3" customWidth="1"/>
    <col min="14851" max="14851" width="3.86328125" style="3" customWidth="1"/>
    <col min="14852" max="14852" width="2.3984375" style="3" customWidth="1"/>
    <col min="14853" max="14853" width="20.3984375" style="3" customWidth="1"/>
    <col min="14854" max="14854" width="16.3984375" style="3" customWidth="1"/>
    <col min="14855" max="14855" width="8.1328125" style="3" customWidth="1"/>
    <col min="14856" max="14856" width="27" style="3" customWidth="1"/>
    <col min="14857" max="14857" width="18.1328125" style="3" customWidth="1"/>
    <col min="14858" max="14858" width="14.59765625" style="3" customWidth="1"/>
    <col min="14859" max="14859" width="2.86328125" style="3" customWidth="1"/>
    <col min="14860" max="15103" width="9.1328125" style="3"/>
    <col min="15104" max="15104" width="2.59765625" style="3" customWidth="1"/>
    <col min="15105" max="15105" width="11.59765625" style="3" customWidth="1"/>
    <col min="15106" max="15106" width="1.1328125" style="3" customWidth="1"/>
    <col min="15107" max="15107" width="3.86328125" style="3" customWidth="1"/>
    <col min="15108" max="15108" width="2.3984375" style="3" customWidth="1"/>
    <col min="15109" max="15109" width="20.3984375" style="3" customWidth="1"/>
    <col min="15110" max="15110" width="16.3984375" style="3" customWidth="1"/>
    <col min="15111" max="15111" width="8.1328125" style="3" customWidth="1"/>
    <col min="15112" max="15112" width="27" style="3" customWidth="1"/>
    <col min="15113" max="15113" width="18.1328125" style="3" customWidth="1"/>
    <col min="15114" max="15114" width="14.59765625" style="3" customWidth="1"/>
    <col min="15115" max="15115" width="2.86328125" style="3" customWidth="1"/>
    <col min="15116" max="15359" width="9.1328125" style="3"/>
    <col min="15360" max="15360" width="2.59765625" style="3" customWidth="1"/>
    <col min="15361" max="15361" width="11.59765625" style="3" customWidth="1"/>
    <col min="15362" max="15362" width="1.1328125" style="3" customWidth="1"/>
    <col min="15363" max="15363" width="3.86328125" style="3" customWidth="1"/>
    <col min="15364" max="15364" width="2.3984375" style="3" customWidth="1"/>
    <col min="15365" max="15365" width="20.3984375" style="3" customWidth="1"/>
    <col min="15366" max="15366" width="16.3984375" style="3" customWidth="1"/>
    <col min="15367" max="15367" width="8.1328125" style="3" customWidth="1"/>
    <col min="15368" max="15368" width="27" style="3" customWidth="1"/>
    <col min="15369" max="15369" width="18.1328125" style="3" customWidth="1"/>
    <col min="15370" max="15370" width="14.59765625" style="3" customWidth="1"/>
    <col min="15371" max="15371" width="2.86328125" style="3" customWidth="1"/>
    <col min="15372" max="15615" width="9.1328125" style="3"/>
    <col min="15616" max="15616" width="2.59765625" style="3" customWidth="1"/>
    <col min="15617" max="15617" width="11.59765625" style="3" customWidth="1"/>
    <col min="15618" max="15618" width="1.1328125" style="3" customWidth="1"/>
    <col min="15619" max="15619" width="3.86328125" style="3" customWidth="1"/>
    <col min="15620" max="15620" width="2.3984375" style="3" customWidth="1"/>
    <col min="15621" max="15621" width="20.3984375" style="3" customWidth="1"/>
    <col min="15622" max="15622" width="16.3984375" style="3" customWidth="1"/>
    <col min="15623" max="15623" width="8.1328125" style="3" customWidth="1"/>
    <col min="15624" max="15624" width="27" style="3" customWidth="1"/>
    <col min="15625" max="15625" width="18.1328125" style="3" customWidth="1"/>
    <col min="15626" max="15626" width="14.59765625" style="3" customWidth="1"/>
    <col min="15627" max="15627" width="2.86328125" style="3" customWidth="1"/>
    <col min="15628" max="15871" width="9.1328125" style="3"/>
    <col min="15872" max="15872" width="2.59765625" style="3" customWidth="1"/>
    <col min="15873" max="15873" width="11.59765625" style="3" customWidth="1"/>
    <col min="15874" max="15874" width="1.1328125" style="3" customWidth="1"/>
    <col min="15875" max="15875" width="3.86328125" style="3" customWidth="1"/>
    <col min="15876" max="15876" width="2.3984375" style="3" customWidth="1"/>
    <col min="15877" max="15877" width="20.3984375" style="3" customWidth="1"/>
    <col min="15878" max="15878" width="16.3984375" style="3" customWidth="1"/>
    <col min="15879" max="15879" width="8.1328125" style="3" customWidth="1"/>
    <col min="15880" max="15880" width="27" style="3" customWidth="1"/>
    <col min="15881" max="15881" width="18.1328125" style="3" customWidth="1"/>
    <col min="15882" max="15882" width="14.59765625" style="3" customWidth="1"/>
    <col min="15883" max="15883" width="2.86328125" style="3" customWidth="1"/>
    <col min="15884" max="16127" width="9.1328125" style="3"/>
    <col min="16128" max="16128" width="2.59765625" style="3" customWidth="1"/>
    <col min="16129" max="16129" width="11.59765625" style="3" customWidth="1"/>
    <col min="16130" max="16130" width="1.1328125" style="3" customWidth="1"/>
    <col min="16131" max="16131" width="3.86328125" style="3" customWidth="1"/>
    <col min="16132" max="16132" width="2.3984375" style="3" customWidth="1"/>
    <col min="16133" max="16133" width="20.3984375" style="3" customWidth="1"/>
    <col min="16134" max="16134" width="16.3984375" style="3" customWidth="1"/>
    <col min="16135" max="16135" width="8.1328125" style="3" customWidth="1"/>
    <col min="16136" max="16136" width="27" style="3" customWidth="1"/>
    <col min="16137" max="16137" width="18.1328125" style="3" customWidth="1"/>
    <col min="16138" max="16138" width="14.59765625" style="3" customWidth="1"/>
    <col min="16139" max="16139" width="2.86328125" style="3" customWidth="1"/>
    <col min="16140" max="16383" width="9.1328125" style="3"/>
    <col min="16384" max="16384" width="9.1328125" style="3" customWidth="1"/>
  </cols>
  <sheetData>
    <row r="1" spans="1:11" ht="4.5" customHeight="1" x14ac:dyDescent="0.45">
      <c r="A1" s="1"/>
      <c r="B1" s="1"/>
      <c r="C1" s="2"/>
      <c r="D1" s="2"/>
      <c r="E1" s="2"/>
      <c r="F1" s="2"/>
      <c r="G1" s="2"/>
      <c r="H1" s="2"/>
      <c r="I1" s="2"/>
      <c r="J1" s="2"/>
      <c r="K1" s="1"/>
    </row>
    <row r="2" spans="1:11" ht="48" customHeight="1" x14ac:dyDescent="0.45">
      <c r="A2" s="1"/>
      <c r="B2" s="81" t="e" vm="1">
        <v>#VALUE!</v>
      </c>
      <c r="C2" s="81"/>
      <c r="D2" s="81"/>
      <c r="E2" s="81"/>
      <c r="F2" s="81"/>
      <c r="G2" s="2"/>
      <c r="H2" s="2"/>
      <c r="I2" s="2"/>
      <c r="J2" s="2"/>
      <c r="K2" s="1"/>
    </row>
    <row r="3" spans="1:11" ht="4.5" customHeight="1" x14ac:dyDescent="0.45">
      <c r="A3" s="1"/>
      <c r="B3" s="1"/>
      <c r="C3" s="2"/>
      <c r="D3" s="2"/>
      <c r="E3" s="2"/>
      <c r="F3" s="2"/>
      <c r="G3" s="2"/>
      <c r="H3" s="2"/>
      <c r="I3" s="2"/>
      <c r="J3" s="2"/>
      <c r="K3" s="1"/>
    </row>
    <row r="4" spans="1:11" ht="8.35" customHeight="1" x14ac:dyDescent="0.45">
      <c r="A4" s="1"/>
      <c r="B4" s="4"/>
      <c r="C4" s="77"/>
      <c r="D4" s="77"/>
      <c r="E4" s="77"/>
      <c r="F4" s="77"/>
      <c r="G4" s="77"/>
      <c r="H4" s="77"/>
      <c r="I4" s="77"/>
      <c r="J4" s="77"/>
      <c r="K4" s="1"/>
    </row>
    <row r="5" spans="1:11" ht="4.5" customHeight="1" x14ac:dyDescent="0.45">
      <c r="A5" s="1"/>
      <c r="B5" s="78"/>
      <c r="C5" s="78"/>
      <c r="D5" s="78"/>
      <c r="E5" s="78"/>
      <c r="F5" s="78"/>
      <c r="G5" s="78"/>
      <c r="H5" s="78"/>
      <c r="I5" s="78"/>
      <c r="J5" s="78"/>
      <c r="K5" s="1"/>
    </row>
    <row r="6" spans="1:11" ht="7.5" customHeight="1" x14ac:dyDescent="0.45">
      <c r="A6" s="1"/>
      <c r="B6" s="1"/>
      <c r="C6" s="6"/>
      <c r="D6" s="6"/>
      <c r="E6" s="6"/>
      <c r="F6" s="6"/>
      <c r="G6" s="6"/>
      <c r="H6" s="6"/>
      <c r="I6" s="6"/>
      <c r="J6" s="6"/>
      <c r="K6" s="1"/>
    </row>
    <row r="7" spans="1:11" ht="12.95" customHeight="1" x14ac:dyDescent="0.45">
      <c r="A7" s="1"/>
      <c r="B7" s="118" t="s">
        <v>71</v>
      </c>
      <c r="C7" s="118"/>
      <c r="D7" s="118"/>
      <c r="E7" s="118"/>
      <c r="F7" s="118"/>
      <c r="G7" s="118"/>
      <c r="H7" s="118"/>
      <c r="I7" s="118"/>
      <c r="J7" s="118"/>
      <c r="K7" s="1"/>
    </row>
    <row r="8" spans="1:11" ht="12.95" customHeight="1" x14ac:dyDescent="0.45">
      <c r="A8" s="1"/>
      <c r="B8" s="119" t="s">
        <v>0</v>
      </c>
      <c r="C8" s="119"/>
      <c r="D8" s="119"/>
      <c r="E8" s="119"/>
      <c r="F8" s="119"/>
      <c r="G8" s="119"/>
      <c r="H8" s="119"/>
      <c r="I8" s="119"/>
      <c r="J8" s="119"/>
      <c r="K8" s="1"/>
    </row>
    <row r="9" spans="1:11" ht="12.95" customHeight="1" x14ac:dyDescent="0.45">
      <c r="A9" s="1"/>
      <c r="B9" s="119" t="s">
        <v>1</v>
      </c>
      <c r="C9" s="119"/>
      <c r="D9" s="119"/>
      <c r="E9" s="119"/>
      <c r="F9" s="119"/>
      <c r="G9" s="119"/>
      <c r="H9" s="119"/>
      <c r="I9" s="119"/>
      <c r="J9" s="119"/>
      <c r="K9" s="1"/>
    </row>
    <row r="10" spans="1:11" ht="12.95" customHeight="1" x14ac:dyDescent="0.45">
      <c r="A10" s="1"/>
      <c r="B10" s="83"/>
      <c r="C10" s="84"/>
      <c r="D10" s="84"/>
      <c r="E10" s="84"/>
      <c r="F10" s="84"/>
      <c r="G10" s="84"/>
      <c r="H10" s="84"/>
      <c r="I10" s="84"/>
      <c r="J10" s="84"/>
      <c r="K10" s="1"/>
    </row>
    <row r="11" spans="1:11" ht="12.95" customHeight="1" x14ac:dyDescent="0.45">
      <c r="A11" s="1"/>
      <c r="B11" s="64" t="s">
        <v>2</v>
      </c>
      <c r="C11" s="64"/>
      <c r="D11" s="120"/>
      <c r="E11" s="120"/>
      <c r="F11" s="120"/>
      <c r="G11" s="120"/>
      <c r="H11" s="120"/>
      <c r="I11" s="120"/>
      <c r="J11" s="120"/>
      <c r="K11" s="1"/>
    </row>
    <row r="12" spans="1:11" ht="12.95" customHeight="1" x14ac:dyDescent="0.45">
      <c r="A12" s="1"/>
      <c r="B12" s="101"/>
      <c r="C12" s="102"/>
      <c r="D12" s="102"/>
      <c r="E12" s="102"/>
      <c r="F12" s="102"/>
      <c r="G12" s="102"/>
      <c r="H12" s="102"/>
      <c r="I12" s="102"/>
      <c r="J12" s="102"/>
      <c r="K12" s="1"/>
    </row>
    <row r="13" spans="1:11" ht="12.75" customHeight="1" x14ac:dyDescent="0.45">
      <c r="A13" s="1"/>
      <c r="B13" s="103" t="s">
        <v>3</v>
      </c>
      <c r="C13" s="103"/>
      <c r="D13" s="104"/>
      <c r="E13" s="104"/>
      <c r="F13" s="105" t="s">
        <v>4</v>
      </c>
      <c r="G13" s="105"/>
      <c r="H13" s="106"/>
      <c r="I13" s="106"/>
      <c r="J13" s="106"/>
      <c r="K13" s="1"/>
    </row>
    <row r="14" spans="1:11" ht="12.95" customHeight="1" x14ac:dyDescent="0.45">
      <c r="A14" s="1"/>
      <c r="B14" s="101"/>
      <c r="C14" s="102"/>
      <c r="D14" s="102"/>
      <c r="E14" s="102"/>
      <c r="F14" s="102"/>
      <c r="G14" s="102"/>
      <c r="H14" s="102"/>
      <c r="I14" s="102"/>
      <c r="J14" s="102"/>
      <c r="K14" s="1"/>
    </row>
    <row r="15" spans="1:11" ht="12.95" customHeight="1" x14ac:dyDescent="0.45">
      <c r="A15" s="1"/>
      <c r="B15" s="107" t="s">
        <v>5</v>
      </c>
      <c r="C15" s="108"/>
      <c r="D15" s="108"/>
      <c r="E15" s="108"/>
      <c r="F15" s="108"/>
      <c r="G15" s="108"/>
      <c r="H15" s="108"/>
      <c r="I15" s="108"/>
      <c r="J15" s="108"/>
      <c r="K15" s="1"/>
    </row>
    <row r="16" spans="1:11" s="8" customFormat="1" ht="12.75" customHeight="1" x14ac:dyDescent="0.35">
      <c r="A16" s="7"/>
      <c r="B16" s="109"/>
      <c r="C16" s="110"/>
      <c r="D16" s="110"/>
      <c r="E16" s="110"/>
      <c r="F16" s="110"/>
      <c r="G16" s="110"/>
      <c r="H16" s="110"/>
      <c r="I16" s="110"/>
      <c r="J16" s="110"/>
      <c r="K16" s="7"/>
    </row>
    <row r="17" spans="1:11" ht="12.75" customHeight="1" x14ac:dyDescent="0.45">
      <c r="A17" s="1"/>
      <c r="B17" s="100" t="s">
        <v>6</v>
      </c>
      <c r="C17" s="111"/>
      <c r="D17" s="111"/>
      <c r="E17" s="111"/>
      <c r="F17" s="111"/>
      <c r="G17" s="98"/>
      <c r="H17" s="98"/>
      <c r="I17" s="99"/>
      <c r="J17" s="26"/>
      <c r="K17" s="1"/>
    </row>
    <row r="18" spans="1:11" x14ac:dyDescent="0.45">
      <c r="A18" s="1"/>
      <c r="B18" s="112" t="s">
        <v>7</v>
      </c>
      <c r="C18" s="113"/>
      <c r="D18" s="113"/>
      <c r="E18" s="113"/>
      <c r="F18" s="113"/>
      <c r="G18" s="113"/>
      <c r="H18" s="113"/>
      <c r="I18" s="114"/>
      <c r="J18" s="9"/>
      <c r="K18" s="1"/>
    </row>
    <row r="19" spans="1:11" x14ac:dyDescent="0.45">
      <c r="A19" s="1"/>
      <c r="B19" s="115" t="s">
        <v>8</v>
      </c>
      <c r="C19" s="116"/>
      <c r="D19" s="116"/>
      <c r="E19" s="116"/>
      <c r="F19" s="116"/>
      <c r="G19" s="116"/>
      <c r="H19" s="116"/>
      <c r="I19" s="117"/>
      <c r="J19" s="27"/>
      <c r="K19" s="1"/>
    </row>
    <row r="20" spans="1:11" x14ac:dyDescent="0.45">
      <c r="A20" s="1"/>
      <c r="B20" s="93" t="s">
        <v>9</v>
      </c>
      <c r="C20" s="94"/>
      <c r="D20" s="94"/>
      <c r="E20" s="94"/>
      <c r="F20" s="94"/>
      <c r="G20" s="94"/>
      <c r="H20" s="94"/>
      <c r="I20" s="95"/>
      <c r="J20" s="10" t="str">
        <f>IF(COUNTBLANK(J17:J19)=3, "", SUM(J17:J19))</f>
        <v/>
      </c>
      <c r="K20" s="11" t="s">
        <v>10</v>
      </c>
    </row>
    <row r="21" spans="1:11" ht="12.75" customHeight="1" x14ac:dyDescent="0.45">
      <c r="A21" s="1"/>
      <c r="B21" s="93" t="s">
        <v>11</v>
      </c>
      <c r="C21" s="94"/>
      <c r="D21" s="94"/>
      <c r="E21" s="94"/>
      <c r="F21" s="94"/>
      <c r="G21" s="94"/>
      <c r="H21" s="94"/>
      <c r="I21" s="95"/>
      <c r="J21" s="12" t="str">
        <f>IF(ISNUMBER(J20), (IF(J20&gt;0, "Yes", "No")), "")</f>
        <v/>
      </c>
      <c r="K21" s="11" t="s">
        <v>10</v>
      </c>
    </row>
    <row r="22" spans="1:11" ht="12.75" customHeight="1" x14ac:dyDescent="0.45">
      <c r="A22" s="1"/>
      <c r="B22" s="89"/>
      <c r="C22" s="90"/>
      <c r="D22" s="90"/>
      <c r="E22" s="90"/>
      <c r="F22" s="90"/>
      <c r="G22" s="90"/>
      <c r="H22" s="90"/>
      <c r="I22" s="90"/>
      <c r="J22" s="90"/>
      <c r="K22" s="1"/>
    </row>
    <row r="23" spans="1:11" ht="12.95" customHeight="1" x14ac:dyDescent="0.45">
      <c r="A23" s="1"/>
      <c r="B23" s="96" t="s">
        <v>12</v>
      </c>
      <c r="C23" s="96"/>
      <c r="D23" s="96"/>
      <c r="E23" s="96"/>
      <c r="F23" s="96"/>
      <c r="G23" s="96"/>
      <c r="H23" s="96"/>
      <c r="I23" s="96"/>
      <c r="J23" s="96"/>
      <c r="K23" s="1"/>
    </row>
    <row r="24" spans="1:11" ht="12.75" customHeight="1" x14ac:dyDescent="0.45">
      <c r="A24" s="1"/>
      <c r="B24" s="89"/>
      <c r="C24" s="90"/>
      <c r="D24" s="90"/>
      <c r="E24" s="90"/>
      <c r="F24" s="90"/>
      <c r="G24" s="90"/>
      <c r="H24" s="90"/>
      <c r="I24" s="90"/>
      <c r="J24" s="90"/>
      <c r="K24" s="1"/>
    </row>
    <row r="25" spans="1:11" ht="12.75" customHeight="1" x14ac:dyDescent="0.45">
      <c r="A25" s="1"/>
      <c r="B25" s="97" t="s">
        <v>13</v>
      </c>
      <c r="C25" s="98"/>
      <c r="D25" s="98"/>
      <c r="E25" s="98"/>
      <c r="F25" s="98"/>
      <c r="G25" s="98"/>
      <c r="H25" s="99"/>
      <c r="I25" s="13"/>
      <c r="J25" s="26"/>
      <c r="K25" s="1"/>
    </row>
    <row r="26" spans="1:11" x14ac:dyDescent="0.45">
      <c r="A26" s="1"/>
      <c r="B26" s="97" t="s">
        <v>26</v>
      </c>
      <c r="C26" s="98"/>
      <c r="D26" s="98"/>
      <c r="E26" s="98"/>
      <c r="F26" s="98"/>
      <c r="G26" s="98"/>
      <c r="H26" s="99"/>
      <c r="I26" s="13"/>
      <c r="J26" s="26"/>
      <c r="K26" s="1"/>
    </row>
    <row r="27" spans="1:11" x14ac:dyDescent="0.45">
      <c r="A27" s="1"/>
      <c r="B27" s="97" t="s">
        <v>27</v>
      </c>
      <c r="C27" s="98"/>
      <c r="D27" s="98"/>
      <c r="E27" s="98"/>
      <c r="F27" s="98"/>
      <c r="G27" s="98"/>
      <c r="H27" s="99"/>
      <c r="I27" s="14"/>
      <c r="J27" s="26"/>
      <c r="K27" s="1"/>
    </row>
    <row r="28" spans="1:11" x14ac:dyDescent="0.45">
      <c r="A28" s="1"/>
      <c r="B28" s="100" t="s">
        <v>14</v>
      </c>
      <c r="C28" s="98"/>
      <c r="D28" s="98"/>
      <c r="E28" s="98"/>
      <c r="F28" s="98"/>
      <c r="G28" s="98"/>
      <c r="H28" s="99"/>
      <c r="I28" s="14"/>
      <c r="J28" s="26"/>
      <c r="K28" s="1"/>
    </row>
    <row r="29" spans="1:11" x14ac:dyDescent="0.45">
      <c r="A29" s="1"/>
      <c r="B29" s="93" t="s">
        <v>15</v>
      </c>
      <c r="C29" s="94"/>
      <c r="D29" s="94"/>
      <c r="E29" s="94"/>
      <c r="F29" s="94"/>
      <c r="G29" s="94"/>
      <c r="H29" s="95"/>
      <c r="I29" s="15" t="s">
        <v>16</v>
      </c>
      <c r="J29" s="16" t="str">
        <f>IF(COUNTBLANK(J25:J28)=4, "", SUM(J25:J28))</f>
        <v/>
      </c>
      <c r="K29" s="11" t="s">
        <v>10</v>
      </c>
    </row>
    <row r="30" spans="1:11" ht="12.75" customHeight="1" x14ac:dyDescent="0.45">
      <c r="A30" s="1"/>
      <c r="B30" s="100" t="s">
        <v>17</v>
      </c>
      <c r="C30" s="98"/>
      <c r="D30" s="98"/>
      <c r="E30" s="98"/>
      <c r="F30" s="98"/>
      <c r="G30" s="98"/>
      <c r="H30" s="99"/>
      <c r="I30" s="14"/>
      <c r="J30" s="26"/>
      <c r="K30" s="11" t="s">
        <v>18</v>
      </c>
    </row>
    <row r="31" spans="1:11" ht="12.75" customHeight="1" x14ac:dyDescent="0.45">
      <c r="A31" s="1"/>
      <c r="B31" s="93" t="s">
        <v>19</v>
      </c>
      <c r="C31" s="94"/>
      <c r="D31" s="94"/>
      <c r="E31" s="94"/>
      <c r="F31" s="94"/>
      <c r="G31" s="94"/>
      <c r="H31" s="94"/>
      <c r="I31" s="95"/>
      <c r="J31" s="17" t="str">
        <f>IF(AND(ISNUMBER(J29), ISNUMBER(J30)), J29/J30, "")</f>
        <v/>
      </c>
      <c r="K31" s="11" t="s">
        <v>10</v>
      </c>
    </row>
    <row r="32" spans="1:11" ht="12.75" customHeight="1" x14ac:dyDescent="0.45">
      <c r="A32" s="1"/>
      <c r="B32" s="93" t="s">
        <v>20</v>
      </c>
      <c r="C32" s="94"/>
      <c r="D32" s="94"/>
      <c r="E32" s="94"/>
      <c r="F32" s="94"/>
      <c r="G32" s="94"/>
      <c r="H32" s="94"/>
      <c r="I32" s="95"/>
      <c r="J32" s="12" t="str">
        <f>IF(ISNUMBER(J31), (IF(J31&gt;=5%, "Yes", "No")),"")</f>
        <v/>
      </c>
      <c r="K32" s="11" t="s">
        <v>10</v>
      </c>
    </row>
    <row r="33" spans="1:11" ht="2.1" customHeight="1" x14ac:dyDescent="0.45">
      <c r="A33" s="1"/>
      <c r="B33" s="85"/>
      <c r="C33" s="86"/>
      <c r="D33" s="86"/>
      <c r="E33" s="86"/>
      <c r="F33" s="86"/>
      <c r="G33" s="86"/>
      <c r="H33" s="86"/>
      <c r="I33" s="86"/>
      <c r="J33" s="86"/>
      <c r="K33" s="1"/>
    </row>
    <row r="34" spans="1:11" ht="12.75" customHeight="1" x14ac:dyDescent="0.45">
      <c r="A34" s="1"/>
      <c r="B34" s="65" t="s">
        <v>21</v>
      </c>
      <c r="C34" s="63"/>
      <c r="D34" s="63"/>
      <c r="E34" s="63"/>
      <c r="F34" s="63"/>
      <c r="G34" s="63"/>
      <c r="H34" s="63"/>
      <c r="I34" s="63"/>
      <c r="J34" s="63"/>
      <c r="K34" s="1"/>
    </row>
    <row r="35" spans="1:11" ht="12.75" customHeight="1" x14ac:dyDescent="0.45">
      <c r="A35" s="1"/>
      <c r="B35" s="65" t="s">
        <v>22</v>
      </c>
      <c r="C35" s="63"/>
      <c r="D35" s="63"/>
      <c r="E35" s="63"/>
      <c r="F35" s="63"/>
      <c r="G35" s="63"/>
      <c r="H35" s="63"/>
      <c r="I35" s="63"/>
      <c r="J35" s="63"/>
      <c r="K35" s="1"/>
    </row>
    <row r="36" spans="1:11" ht="7.35" customHeight="1" x14ac:dyDescent="0.45">
      <c r="A36" s="1"/>
      <c r="B36" s="65"/>
      <c r="C36" s="63"/>
      <c r="D36" s="63"/>
      <c r="E36" s="63"/>
      <c r="F36" s="63"/>
      <c r="G36" s="63"/>
      <c r="H36" s="63"/>
      <c r="I36" s="63"/>
      <c r="J36" s="63"/>
      <c r="K36" s="1"/>
    </row>
    <row r="37" spans="1:11" ht="12.75" customHeight="1" x14ac:dyDescent="0.45">
      <c r="A37" s="1"/>
      <c r="B37" s="87" t="s">
        <v>23</v>
      </c>
      <c r="C37" s="88"/>
      <c r="D37" s="88"/>
      <c r="E37" s="88"/>
      <c r="F37" s="88"/>
      <c r="G37" s="88"/>
      <c r="H37" s="88"/>
      <c r="I37" s="88"/>
      <c r="J37" s="88"/>
      <c r="K37" s="1"/>
    </row>
    <row r="38" spans="1:11" ht="12.75" customHeight="1" x14ac:dyDescent="0.45">
      <c r="A38" s="1"/>
      <c r="B38" s="89"/>
      <c r="C38" s="90"/>
      <c r="D38" s="90"/>
      <c r="E38" s="90"/>
      <c r="F38" s="90"/>
      <c r="G38" s="90"/>
      <c r="H38" s="90"/>
      <c r="I38" s="90"/>
      <c r="J38" s="90"/>
      <c r="K38" s="1"/>
    </row>
    <row r="39" spans="1:11" ht="12.75" customHeight="1" x14ac:dyDescent="0.45">
      <c r="A39" s="1"/>
      <c r="B39" s="18" t="s">
        <v>24</v>
      </c>
      <c r="C39" s="91"/>
      <c r="D39" s="91"/>
      <c r="E39" s="91"/>
      <c r="F39" s="91"/>
      <c r="G39" s="19" t="s">
        <v>72</v>
      </c>
      <c r="H39" s="92"/>
      <c r="I39" s="92"/>
      <c r="J39" s="92"/>
      <c r="K39" s="1"/>
    </row>
    <row r="40" spans="1:11" ht="12.75" customHeight="1" x14ac:dyDescent="0.45">
      <c r="A40" s="1"/>
      <c r="B40" s="89"/>
      <c r="C40" s="90"/>
      <c r="D40" s="90"/>
      <c r="E40" s="90"/>
      <c r="F40" s="90"/>
      <c r="G40" s="90"/>
      <c r="H40" s="90"/>
      <c r="I40" s="90"/>
      <c r="J40" s="90"/>
      <c r="K40" s="1"/>
    </row>
    <row r="41" spans="1:11" ht="12.75" customHeight="1" x14ac:dyDescent="0.45">
      <c r="A41" s="1"/>
      <c r="B41" s="20" t="s">
        <v>25</v>
      </c>
      <c r="C41" s="82"/>
      <c r="D41" s="82"/>
      <c r="E41" s="82"/>
      <c r="F41" s="82"/>
      <c r="G41" s="19" t="s">
        <v>73</v>
      </c>
      <c r="H41" s="82"/>
      <c r="I41" s="82"/>
      <c r="J41" s="82"/>
      <c r="K41" s="1"/>
    </row>
    <row r="42" spans="1:11" ht="12.75" customHeight="1" x14ac:dyDescent="0.45">
      <c r="A42" s="1"/>
      <c r="B42" s="83"/>
      <c r="C42" s="84"/>
      <c r="D42" s="84"/>
      <c r="E42" s="84"/>
      <c r="F42" s="84"/>
      <c r="G42" s="84"/>
      <c r="H42" s="84"/>
      <c r="I42" s="84"/>
      <c r="J42" s="84"/>
      <c r="K42" s="1"/>
    </row>
    <row r="43" spans="1:11" x14ac:dyDescent="0.45">
      <c r="A43" s="1"/>
      <c r="B43" s="21"/>
      <c r="C43" s="21"/>
      <c r="D43" s="21"/>
      <c r="E43" s="21"/>
      <c r="F43" s="21"/>
      <c r="G43" s="21"/>
      <c r="H43" s="21"/>
      <c r="I43" s="21"/>
      <c r="J43" s="21"/>
      <c r="K43" s="1"/>
    </row>
    <row r="44" spans="1:11" x14ac:dyDescent="0.45">
      <c r="B44"/>
      <c r="C44"/>
      <c r="D44"/>
      <c r="E44"/>
      <c r="F44"/>
      <c r="G44"/>
      <c r="H44"/>
      <c r="I44"/>
      <c r="J44"/>
    </row>
    <row r="45" spans="1:11" x14ac:dyDescent="0.45">
      <c r="B45"/>
      <c r="C45"/>
      <c r="D45"/>
      <c r="E45"/>
      <c r="F45"/>
      <c r="G45"/>
      <c r="H45"/>
      <c r="I45"/>
      <c r="J45"/>
    </row>
    <row r="46" spans="1:11" x14ac:dyDescent="0.45">
      <c r="B46"/>
      <c r="C46"/>
      <c r="D46"/>
      <c r="E46"/>
      <c r="F46"/>
      <c r="G46"/>
      <c r="H46"/>
      <c r="I46"/>
      <c r="J46"/>
    </row>
    <row r="47" spans="1:11" x14ac:dyDescent="0.45">
      <c r="B47"/>
      <c r="C47"/>
      <c r="D47"/>
      <c r="E47"/>
      <c r="F47"/>
      <c r="G47"/>
      <c r="H47"/>
      <c r="I47"/>
      <c r="J47"/>
    </row>
    <row r="48" spans="1:11" x14ac:dyDescent="0.45">
      <c r="B48"/>
      <c r="C48"/>
      <c r="D48"/>
      <c r="E48"/>
      <c r="F48"/>
      <c r="G48"/>
      <c r="H48"/>
      <c r="I48"/>
      <c r="J48"/>
    </row>
    <row r="49" spans="2:10" x14ac:dyDescent="0.45">
      <c r="B49"/>
      <c r="C49"/>
      <c r="D49"/>
      <c r="E49"/>
      <c r="F49"/>
      <c r="G49"/>
      <c r="H49"/>
      <c r="I49"/>
      <c r="J49"/>
    </row>
    <row r="50" spans="2:10" x14ac:dyDescent="0.45">
      <c r="B50"/>
      <c r="C50"/>
      <c r="D50"/>
      <c r="E50"/>
      <c r="F50"/>
      <c r="G50"/>
      <c r="H50"/>
      <c r="I50"/>
      <c r="J50"/>
    </row>
    <row r="51" spans="2:10" x14ac:dyDescent="0.45">
      <c r="B51"/>
      <c r="C51"/>
      <c r="D51"/>
      <c r="E51"/>
      <c r="F51"/>
      <c r="G51"/>
      <c r="H51"/>
      <c r="I51"/>
      <c r="J51"/>
    </row>
    <row r="52" spans="2:10" x14ac:dyDescent="0.45">
      <c r="B52"/>
      <c r="C52"/>
      <c r="D52"/>
      <c r="E52"/>
      <c r="F52"/>
      <c r="G52"/>
      <c r="H52"/>
      <c r="I52"/>
      <c r="J52"/>
    </row>
  </sheetData>
  <sheetProtection algorithmName="SHA-512" hashValue="0xUSNQzqFvoUXhTG3xwvcAUCQIobxxCoV+53/bKtb4taICMSfMheFv9+uiSJHcj+I5k3oDdlgNAR1QAM5bwu/g==" saltValue="TMjD1tMZ+XfzdGIF56+Ceg==" spinCount="100000" sheet="1" objects="1" scenarios="1" selectLockedCells="1"/>
  <mergeCells count="39">
    <mergeCell ref="B7:J7"/>
    <mergeCell ref="B8:J8"/>
    <mergeCell ref="B9:J9"/>
    <mergeCell ref="B10:J10"/>
    <mergeCell ref="D11:J11"/>
    <mergeCell ref="B31:I31"/>
    <mergeCell ref="B20:I20"/>
    <mergeCell ref="B12:J12"/>
    <mergeCell ref="B13:C13"/>
    <mergeCell ref="D13:E13"/>
    <mergeCell ref="F13:G13"/>
    <mergeCell ref="H13:J13"/>
    <mergeCell ref="B14:J14"/>
    <mergeCell ref="B15:J15"/>
    <mergeCell ref="B16:J16"/>
    <mergeCell ref="B17:I17"/>
    <mergeCell ref="B18:I18"/>
    <mergeCell ref="B19:I19"/>
    <mergeCell ref="B26:H26"/>
    <mergeCell ref="B27:H27"/>
    <mergeCell ref="B28:H28"/>
    <mergeCell ref="B29:H29"/>
    <mergeCell ref="B30:H30"/>
    <mergeCell ref="B2:F2"/>
    <mergeCell ref="C41:F41"/>
    <mergeCell ref="H41:J41"/>
    <mergeCell ref="B42:J42"/>
    <mergeCell ref="B33:J33"/>
    <mergeCell ref="B37:J37"/>
    <mergeCell ref="B38:J38"/>
    <mergeCell ref="C39:F39"/>
    <mergeCell ref="H39:J39"/>
    <mergeCell ref="B40:J40"/>
    <mergeCell ref="B32:I32"/>
    <mergeCell ref="B21:I21"/>
    <mergeCell ref="B22:J22"/>
    <mergeCell ref="B23:J23"/>
    <mergeCell ref="B24:J24"/>
    <mergeCell ref="B25:H25"/>
  </mergeCells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C8B8-2639-4037-9B4B-873FA6B06080}">
  <sheetPr codeName="Sheet2">
    <pageSetUpPr fitToPage="1"/>
  </sheetPr>
  <dimension ref="A1:T71"/>
  <sheetViews>
    <sheetView zoomScale="110" zoomScaleNormal="110" workbookViewId="0">
      <selection activeCell="G33" sqref="G33"/>
    </sheetView>
  </sheetViews>
  <sheetFormatPr defaultRowHeight="14.25" x14ac:dyDescent="0.45"/>
  <cols>
    <col min="1" max="1" width="2.59765625" style="3" customWidth="1"/>
    <col min="2" max="2" width="10.59765625" style="3" customWidth="1"/>
    <col min="3" max="3" width="3.3984375" style="3" customWidth="1"/>
    <col min="4" max="4" width="2.3984375" style="3" customWidth="1"/>
    <col min="5" max="5" width="40.73046875" style="3" customWidth="1"/>
    <col min="6" max="6" width="16" style="3" customWidth="1"/>
    <col min="7" max="11" width="10.59765625" style="3" customWidth="1"/>
    <col min="12" max="12" width="10.265625" style="3" customWidth="1"/>
    <col min="13" max="13" width="2.59765625" style="3" customWidth="1"/>
    <col min="14" max="255" width="9.1328125" style="3"/>
    <col min="256" max="256" width="2.59765625" style="3" customWidth="1"/>
    <col min="257" max="257" width="10.59765625" style="3" customWidth="1"/>
    <col min="258" max="258" width="1.3984375" style="3" customWidth="1"/>
    <col min="259" max="259" width="3.3984375" style="3" customWidth="1"/>
    <col min="260" max="260" width="2.3984375" style="3" customWidth="1"/>
    <col min="261" max="261" width="25.1328125" style="3" customWidth="1"/>
    <col min="262" max="262" width="15.3984375" style="3" customWidth="1"/>
    <col min="263" max="267" width="10.59765625" style="3" customWidth="1"/>
    <col min="268" max="268" width="10.265625" style="3" customWidth="1"/>
    <col min="269" max="269" width="2.1328125" style="3" customWidth="1"/>
    <col min="270" max="511" width="9.1328125" style="3"/>
    <col min="512" max="512" width="2.59765625" style="3" customWidth="1"/>
    <col min="513" max="513" width="10.59765625" style="3" customWidth="1"/>
    <col min="514" max="514" width="1.3984375" style="3" customWidth="1"/>
    <col min="515" max="515" width="3.3984375" style="3" customWidth="1"/>
    <col min="516" max="516" width="2.3984375" style="3" customWidth="1"/>
    <col min="517" max="517" width="25.1328125" style="3" customWidth="1"/>
    <col min="518" max="518" width="15.3984375" style="3" customWidth="1"/>
    <col min="519" max="523" width="10.59765625" style="3" customWidth="1"/>
    <col min="524" max="524" width="10.265625" style="3" customWidth="1"/>
    <col min="525" max="525" width="2.1328125" style="3" customWidth="1"/>
    <col min="526" max="767" width="9.1328125" style="3"/>
    <col min="768" max="768" width="2.59765625" style="3" customWidth="1"/>
    <col min="769" max="769" width="10.59765625" style="3" customWidth="1"/>
    <col min="770" max="770" width="1.3984375" style="3" customWidth="1"/>
    <col min="771" max="771" width="3.3984375" style="3" customWidth="1"/>
    <col min="772" max="772" width="2.3984375" style="3" customWidth="1"/>
    <col min="773" max="773" width="25.1328125" style="3" customWidth="1"/>
    <col min="774" max="774" width="15.3984375" style="3" customWidth="1"/>
    <col min="775" max="779" width="10.59765625" style="3" customWidth="1"/>
    <col min="780" max="780" width="10.265625" style="3" customWidth="1"/>
    <col min="781" max="781" width="2.1328125" style="3" customWidth="1"/>
    <col min="782" max="1023" width="9.1328125" style="3"/>
    <col min="1024" max="1024" width="2.59765625" style="3" customWidth="1"/>
    <col min="1025" max="1025" width="10.59765625" style="3" customWidth="1"/>
    <col min="1026" max="1026" width="1.3984375" style="3" customWidth="1"/>
    <col min="1027" max="1027" width="3.3984375" style="3" customWidth="1"/>
    <col min="1028" max="1028" width="2.3984375" style="3" customWidth="1"/>
    <col min="1029" max="1029" width="25.1328125" style="3" customWidth="1"/>
    <col min="1030" max="1030" width="15.3984375" style="3" customWidth="1"/>
    <col min="1031" max="1035" width="10.59765625" style="3" customWidth="1"/>
    <col min="1036" max="1036" width="10.265625" style="3" customWidth="1"/>
    <col min="1037" max="1037" width="2.1328125" style="3" customWidth="1"/>
    <col min="1038" max="1279" width="9.1328125" style="3"/>
    <col min="1280" max="1280" width="2.59765625" style="3" customWidth="1"/>
    <col min="1281" max="1281" width="10.59765625" style="3" customWidth="1"/>
    <col min="1282" max="1282" width="1.3984375" style="3" customWidth="1"/>
    <col min="1283" max="1283" width="3.3984375" style="3" customWidth="1"/>
    <col min="1284" max="1284" width="2.3984375" style="3" customWidth="1"/>
    <col min="1285" max="1285" width="25.1328125" style="3" customWidth="1"/>
    <col min="1286" max="1286" width="15.3984375" style="3" customWidth="1"/>
    <col min="1287" max="1291" width="10.59765625" style="3" customWidth="1"/>
    <col min="1292" max="1292" width="10.265625" style="3" customWidth="1"/>
    <col min="1293" max="1293" width="2.1328125" style="3" customWidth="1"/>
    <col min="1294" max="1535" width="9.1328125" style="3"/>
    <col min="1536" max="1536" width="2.59765625" style="3" customWidth="1"/>
    <col min="1537" max="1537" width="10.59765625" style="3" customWidth="1"/>
    <col min="1538" max="1538" width="1.3984375" style="3" customWidth="1"/>
    <col min="1539" max="1539" width="3.3984375" style="3" customWidth="1"/>
    <col min="1540" max="1540" width="2.3984375" style="3" customWidth="1"/>
    <col min="1541" max="1541" width="25.1328125" style="3" customWidth="1"/>
    <col min="1542" max="1542" width="15.3984375" style="3" customWidth="1"/>
    <col min="1543" max="1547" width="10.59765625" style="3" customWidth="1"/>
    <col min="1548" max="1548" width="10.265625" style="3" customWidth="1"/>
    <col min="1549" max="1549" width="2.1328125" style="3" customWidth="1"/>
    <col min="1550" max="1791" width="9.1328125" style="3"/>
    <col min="1792" max="1792" width="2.59765625" style="3" customWidth="1"/>
    <col min="1793" max="1793" width="10.59765625" style="3" customWidth="1"/>
    <col min="1794" max="1794" width="1.3984375" style="3" customWidth="1"/>
    <col min="1795" max="1795" width="3.3984375" style="3" customWidth="1"/>
    <col min="1796" max="1796" width="2.3984375" style="3" customWidth="1"/>
    <col min="1797" max="1797" width="25.1328125" style="3" customWidth="1"/>
    <col min="1798" max="1798" width="15.3984375" style="3" customWidth="1"/>
    <col min="1799" max="1803" width="10.59765625" style="3" customWidth="1"/>
    <col min="1804" max="1804" width="10.265625" style="3" customWidth="1"/>
    <col min="1805" max="1805" width="2.1328125" style="3" customWidth="1"/>
    <col min="1806" max="2047" width="9.1328125" style="3"/>
    <col min="2048" max="2048" width="2.59765625" style="3" customWidth="1"/>
    <col min="2049" max="2049" width="10.59765625" style="3" customWidth="1"/>
    <col min="2050" max="2050" width="1.3984375" style="3" customWidth="1"/>
    <col min="2051" max="2051" width="3.3984375" style="3" customWidth="1"/>
    <col min="2052" max="2052" width="2.3984375" style="3" customWidth="1"/>
    <col min="2053" max="2053" width="25.1328125" style="3" customWidth="1"/>
    <col min="2054" max="2054" width="15.3984375" style="3" customWidth="1"/>
    <col min="2055" max="2059" width="10.59765625" style="3" customWidth="1"/>
    <col min="2060" max="2060" width="10.265625" style="3" customWidth="1"/>
    <col min="2061" max="2061" width="2.1328125" style="3" customWidth="1"/>
    <col min="2062" max="2303" width="9.1328125" style="3"/>
    <col min="2304" max="2304" width="2.59765625" style="3" customWidth="1"/>
    <col min="2305" max="2305" width="10.59765625" style="3" customWidth="1"/>
    <col min="2306" max="2306" width="1.3984375" style="3" customWidth="1"/>
    <col min="2307" max="2307" width="3.3984375" style="3" customWidth="1"/>
    <col min="2308" max="2308" width="2.3984375" style="3" customWidth="1"/>
    <col min="2309" max="2309" width="25.1328125" style="3" customWidth="1"/>
    <col min="2310" max="2310" width="15.3984375" style="3" customWidth="1"/>
    <col min="2311" max="2315" width="10.59765625" style="3" customWidth="1"/>
    <col min="2316" max="2316" width="10.265625" style="3" customWidth="1"/>
    <col min="2317" max="2317" width="2.1328125" style="3" customWidth="1"/>
    <col min="2318" max="2559" width="9.1328125" style="3"/>
    <col min="2560" max="2560" width="2.59765625" style="3" customWidth="1"/>
    <col min="2561" max="2561" width="10.59765625" style="3" customWidth="1"/>
    <col min="2562" max="2562" width="1.3984375" style="3" customWidth="1"/>
    <col min="2563" max="2563" width="3.3984375" style="3" customWidth="1"/>
    <col min="2564" max="2564" width="2.3984375" style="3" customWidth="1"/>
    <col min="2565" max="2565" width="25.1328125" style="3" customWidth="1"/>
    <col min="2566" max="2566" width="15.3984375" style="3" customWidth="1"/>
    <col min="2567" max="2571" width="10.59765625" style="3" customWidth="1"/>
    <col min="2572" max="2572" width="10.265625" style="3" customWidth="1"/>
    <col min="2573" max="2573" width="2.1328125" style="3" customWidth="1"/>
    <col min="2574" max="2815" width="9.1328125" style="3"/>
    <col min="2816" max="2816" width="2.59765625" style="3" customWidth="1"/>
    <col min="2817" max="2817" width="10.59765625" style="3" customWidth="1"/>
    <col min="2818" max="2818" width="1.3984375" style="3" customWidth="1"/>
    <col min="2819" max="2819" width="3.3984375" style="3" customWidth="1"/>
    <col min="2820" max="2820" width="2.3984375" style="3" customWidth="1"/>
    <col min="2821" max="2821" width="25.1328125" style="3" customWidth="1"/>
    <col min="2822" max="2822" width="15.3984375" style="3" customWidth="1"/>
    <col min="2823" max="2827" width="10.59765625" style="3" customWidth="1"/>
    <col min="2828" max="2828" width="10.265625" style="3" customWidth="1"/>
    <col min="2829" max="2829" width="2.1328125" style="3" customWidth="1"/>
    <col min="2830" max="3071" width="9.1328125" style="3"/>
    <col min="3072" max="3072" width="2.59765625" style="3" customWidth="1"/>
    <col min="3073" max="3073" width="10.59765625" style="3" customWidth="1"/>
    <col min="3074" max="3074" width="1.3984375" style="3" customWidth="1"/>
    <col min="3075" max="3075" width="3.3984375" style="3" customWidth="1"/>
    <col min="3076" max="3076" width="2.3984375" style="3" customWidth="1"/>
    <col min="3077" max="3077" width="25.1328125" style="3" customWidth="1"/>
    <col min="3078" max="3078" width="15.3984375" style="3" customWidth="1"/>
    <col min="3079" max="3083" width="10.59765625" style="3" customWidth="1"/>
    <col min="3084" max="3084" width="10.265625" style="3" customWidth="1"/>
    <col min="3085" max="3085" width="2.1328125" style="3" customWidth="1"/>
    <col min="3086" max="3327" width="9.1328125" style="3"/>
    <col min="3328" max="3328" width="2.59765625" style="3" customWidth="1"/>
    <col min="3329" max="3329" width="10.59765625" style="3" customWidth="1"/>
    <col min="3330" max="3330" width="1.3984375" style="3" customWidth="1"/>
    <col min="3331" max="3331" width="3.3984375" style="3" customWidth="1"/>
    <col min="3332" max="3332" width="2.3984375" style="3" customWidth="1"/>
    <col min="3333" max="3333" width="25.1328125" style="3" customWidth="1"/>
    <col min="3334" max="3334" width="15.3984375" style="3" customWidth="1"/>
    <col min="3335" max="3339" width="10.59765625" style="3" customWidth="1"/>
    <col min="3340" max="3340" width="10.265625" style="3" customWidth="1"/>
    <col min="3341" max="3341" width="2.1328125" style="3" customWidth="1"/>
    <col min="3342" max="3583" width="9.1328125" style="3"/>
    <col min="3584" max="3584" width="2.59765625" style="3" customWidth="1"/>
    <col min="3585" max="3585" width="10.59765625" style="3" customWidth="1"/>
    <col min="3586" max="3586" width="1.3984375" style="3" customWidth="1"/>
    <col min="3587" max="3587" width="3.3984375" style="3" customWidth="1"/>
    <col min="3588" max="3588" width="2.3984375" style="3" customWidth="1"/>
    <col min="3589" max="3589" width="25.1328125" style="3" customWidth="1"/>
    <col min="3590" max="3590" width="15.3984375" style="3" customWidth="1"/>
    <col min="3591" max="3595" width="10.59765625" style="3" customWidth="1"/>
    <col min="3596" max="3596" width="10.265625" style="3" customWidth="1"/>
    <col min="3597" max="3597" width="2.1328125" style="3" customWidth="1"/>
    <col min="3598" max="3839" width="9.1328125" style="3"/>
    <col min="3840" max="3840" width="2.59765625" style="3" customWidth="1"/>
    <col min="3841" max="3841" width="10.59765625" style="3" customWidth="1"/>
    <col min="3842" max="3842" width="1.3984375" style="3" customWidth="1"/>
    <col min="3843" max="3843" width="3.3984375" style="3" customWidth="1"/>
    <col min="3844" max="3844" width="2.3984375" style="3" customWidth="1"/>
    <col min="3845" max="3845" width="25.1328125" style="3" customWidth="1"/>
    <col min="3846" max="3846" width="15.3984375" style="3" customWidth="1"/>
    <col min="3847" max="3851" width="10.59765625" style="3" customWidth="1"/>
    <col min="3852" max="3852" width="10.265625" style="3" customWidth="1"/>
    <col min="3853" max="3853" width="2.1328125" style="3" customWidth="1"/>
    <col min="3854" max="4095" width="9.1328125" style="3"/>
    <col min="4096" max="4096" width="2.59765625" style="3" customWidth="1"/>
    <col min="4097" max="4097" width="10.59765625" style="3" customWidth="1"/>
    <col min="4098" max="4098" width="1.3984375" style="3" customWidth="1"/>
    <col min="4099" max="4099" width="3.3984375" style="3" customWidth="1"/>
    <col min="4100" max="4100" width="2.3984375" style="3" customWidth="1"/>
    <col min="4101" max="4101" width="25.1328125" style="3" customWidth="1"/>
    <col min="4102" max="4102" width="15.3984375" style="3" customWidth="1"/>
    <col min="4103" max="4107" width="10.59765625" style="3" customWidth="1"/>
    <col min="4108" max="4108" width="10.265625" style="3" customWidth="1"/>
    <col min="4109" max="4109" width="2.1328125" style="3" customWidth="1"/>
    <col min="4110" max="4351" width="9.1328125" style="3"/>
    <col min="4352" max="4352" width="2.59765625" style="3" customWidth="1"/>
    <col min="4353" max="4353" width="10.59765625" style="3" customWidth="1"/>
    <col min="4354" max="4354" width="1.3984375" style="3" customWidth="1"/>
    <col min="4355" max="4355" width="3.3984375" style="3" customWidth="1"/>
    <col min="4356" max="4356" width="2.3984375" style="3" customWidth="1"/>
    <col min="4357" max="4357" width="25.1328125" style="3" customWidth="1"/>
    <col min="4358" max="4358" width="15.3984375" style="3" customWidth="1"/>
    <col min="4359" max="4363" width="10.59765625" style="3" customWidth="1"/>
    <col min="4364" max="4364" width="10.265625" style="3" customWidth="1"/>
    <col min="4365" max="4365" width="2.1328125" style="3" customWidth="1"/>
    <col min="4366" max="4607" width="9.1328125" style="3"/>
    <col min="4608" max="4608" width="2.59765625" style="3" customWidth="1"/>
    <col min="4609" max="4609" width="10.59765625" style="3" customWidth="1"/>
    <col min="4610" max="4610" width="1.3984375" style="3" customWidth="1"/>
    <col min="4611" max="4611" width="3.3984375" style="3" customWidth="1"/>
    <col min="4612" max="4612" width="2.3984375" style="3" customWidth="1"/>
    <col min="4613" max="4613" width="25.1328125" style="3" customWidth="1"/>
    <col min="4614" max="4614" width="15.3984375" style="3" customWidth="1"/>
    <col min="4615" max="4619" width="10.59765625" style="3" customWidth="1"/>
    <col min="4620" max="4620" width="10.265625" style="3" customWidth="1"/>
    <col min="4621" max="4621" width="2.1328125" style="3" customWidth="1"/>
    <col min="4622" max="4863" width="9.1328125" style="3"/>
    <col min="4864" max="4864" width="2.59765625" style="3" customWidth="1"/>
    <col min="4865" max="4865" width="10.59765625" style="3" customWidth="1"/>
    <col min="4866" max="4866" width="1.3984375" style="3" customWidth="1"/>
    <col min="4867" max="4867" width="3.3984375" style="3" customWidth="1"/>
    <col min="4868" max="4868" width="2.3984375" style="3" customWidth="1"/>
    <col min="4869" max="4869" width="25.1328125" style="3" customWidth="1"/>
    <col min="4870" max="4870" width="15.3984375" style="3" customWidth="1"/>
    <col min="4871" max="4875" width="10.59765625" style="3" customWidth="1"/>
    <col min="4876" max="4876" width="10.265625" style="3" customWidth="1"/>
    <col min="4877" max="4877" width="2.1328125" style="3" customWidth="1"/>
    <col min="4878" max="5119" width="9.1328125" style="3"/>
    <col min="5120" max="5120" width="2.59765625" style="3" customWidth="1"/>
    <col min="5121" max="5121" width="10.59765625" style="3" customWidth="1"/>
    <col min="5122" max="5122" width="1.3984375" style="3" customWidth="1"/>
    <col min="5123" max="5123" width="3.3984375" style="3" customWidth="1"/>
    <col min="5124" max="5124" width="2.3984375" style="3" customWidth="1"/>
    <col min="5125" max="5125" width="25.1328125" style="3" customWidth="1"/>
    <col min="5126" max="5126" width="15.3984375" style="3" customWidth="1"/>
    <col min="5127" max="5131" width="10.59765625" style="3" customWidth="1"/>
    <col min="5132" max="5132" width="10.265625" style="3" customWidth="1"/>
    <col min="5133" max="5133" width="2.1328125" style="3" customWidth="1"/>
    <col min="5134" max="5375" width="9.1328125" style="3"/>
    <col min="5376" max="5376" width="2.59765625" style="3" customWidth="1"/>
    <col min="5377" max="5377" width="10.59765625" style="3" customWidth="1"/>
    <col min="5378" max="5378" width="1.3984375" style="3" customWidth="1"/>
    <col min="5379" max="5379" width="3.3984375" style="3" customWidth="1"/>
    <col min="5380" max="5380" width="2.3984375" style="3" customWidth="1"/>
    <col min="5381" max="5381" width="25.1328125" style="3" customWidth="1"/>
    <col min="5382" max="5382" width="15.3984375" style="3" customWidth="1"/>
    <col min="5383" max="5387" width="10.59765625" style="3" customWidth="1"/>
    <col min="5388" max="5388" width="10.265625" style="3" customWidth="1"/>
    <col min="5389" max="5389" width="2.1328125" style="3" customWidth="1"/>
    <col min="5390" max="5631" width="9.1328125" style="3"/>
    <col min="5632" max="5632" width="2.59765625" style="3" customWidth="1"/>
    <col min="5633" max="5633" width="10.59765625" style="3" customWidth="1"/>
    <col min="5634" max="5634" width="1.3984375" style="3" customWidth="1"/>
    <col min="5635" max="5635" width="3.3984375" style="3" customWidth="1"/>
    <col min="5636" max="5636" width="2.3984375" style="3" customWidth="1"/>
    <col min="5637" max="5637" width="25.1328125" style="3" customWidth="1"/>
    <col min="5638" max="5638" width="15.3984375" style="3" customWidth="1"/>
    <col min="5639" max="5643" width="10.59765625" style="3" customWidth="1"/>
    <col min="5644" max="5644" width="10.265625" style="3" customWidth="1"/>
    <col min="5645" max="5645" width="2.1328125" style="3" customWidth="1"/>
    <col min="5646" max="5887" width="9.1328125" style="3"/>
    <col min="5888" max="5888" width="2.59765625" style="3" customWidth="1"/>
    <col min="5889" max="5889" width="10.59765625" style="3" customWidth="1"/>
    <col min="5890" max="5890" width="1.3984375" style="3" customWidth="1"/>
    <col min="5891" max="5891" width="3.3984375" style="3" customWidth="1"/>
    <col min="5892" max="5892" width="2.3984375" style="3" customWidth="1"/>
    <col min="5893" max="5893" width="25.1328125" style="3" customWidth="1"/>
    <col min="5894" max="5894" width="15.3984375" style="3" customWidth="1"/>
    <col min="5895" max="5899" width="10.59765625" style="3" customWidth="1"/>
    <col min="5900" max="5900" width="10.265625" style="3" customWidth="1"/>
    <col min="5901" max="5901" width="2.1328125" style="3" customWidth="1"/>
    <col min="5902" max="6143" width="9.1328125" style="3"/>
    <col min="6144" max="6144" width="2.59765625" style="3" customWidth="1"/>
    <col min="6145" max="6145" width="10.59765625" style="3" customWidth="1"/>
    <col min="6146" max="6146" width="1.3984375" style="3" customWidth="1"/>
    <col min="6147" max="6147" width="3.3984375" style="3" customWidth="1"/>
    <col min="6148" max="6148" width="2.3984375" style="3" customWidth="1"/>
    <col min="6149" max="6149" width="25.1328125" style="3" customWidth="1"/>
    <col min="6150" max="6150" width="15.3984375" style="3" customWidth="1"/>
    <col min="6151" max="6155" width="10.59765625" style="3" customWidth="1"/>
    <col min="6156" max="6156" width="10.265625" style="3" customWidth="1"/>
    <col min="6157" max="6157" width="2.1328125" style="3" customWidth="1"/>
    <col min="6158" max="6399" width="9.1328125" style="3"/>
    <col min="6400" max="6400" width="2.59765625" style="3" customWidth="1"/>
    <col min="6401" max="6401" width="10.59765625" style="3" customWidth="1"/>
    <col min="6402" max="6402" width="1.3984375" style="3" customWidth="1"/>
    <col min="6403" max="6403" width="3.3984375" style="3" customWidth="1"/>
    <col min="6404" max="6404" width="2.3984375" style="3" customWidth="1"/>
    <col min="6405" max="6405" width="25.1328125" style="3" customWidth="1"/>
    <col min="6406" max="6406" width="15.3984375" style="3" customWidth="1"/>
    <col min="6407" max="6411" width="10.59765625" style="3" customWidth="1"/>
    <col min="6412" max="6412" width="10.265625" style="3" customWidth="1"/>
    <col min="6413" max="6413" width="2.1328125" style="3" customWidth="1"/>
    <col min="6414" max="6655" width="9.1328125" style="3"/>
    <col min="6656" max="6656" width="2.59765625" style="3" customWidth="1"/>
    <col min="6657" max="6657" width="10.59765625" style="3" customWidth="1"/>
    <col min="6658" max="6658" width="1.3984375" style="3" customWidth="1"/>
    <col min="6659" max="6659" width="3.3984375" style="3" customWidth="1"/>
    <col min="6660" max="6660" width="2.3984375" style="3" customWidth="1"/>
    <col min="6661" max="6661" width="25.1328125" style="3" customWidth="1"/>
    <col min="6662" max="6662" width="15.3984375" style="3" customWidth="1"/>
    <col min="6663" max="6667" width="10.59765625" style="3" customWidth="1"/>
    <col min="6668" max="6668" width="10.265625" style="3" customWidth="1"/>
    <col min="6669" max="6669" width="2.1328125" style="3" customWidth="1"/>
    <col min="6670" max="6911" width="9.1328125" style="3"/>
    <col min="6912" max="6912" width="2.59765625" style="3" customWidth="1"/>
    <col min="6913" max="6913" width="10.59765625" style="3" customWidth="1"/>
    <col min="6914" max="6914" width="1.3984375" style="3" customWidth="1"/>
    <col min="6915" max="6915" width="3.3984375" style="3" customWidth="1"/>
    <col min="6916" max="6916" width="2.3984375" style="3" customWidth="1"/>
    <col min="6917" max="6917" width="25.1328125" style="3" customWidth="1"/>
    <col min="6918" max="6918" width="15.3984375" style="3" customWidth="1"/>
    <col min="6919" max="6923" width="10.59765625" style="3" customWidth="1"/>
    <col min="6924" max="6924" width="10.265625" style="3" customWidth="1"/>
    <col min="6925" max="6925" width="2.1328125" style="3" customWidth="1"/>
    <col min="6926" max="7167" width="9.1328125" style="3"/>
    <col min="7168" max="7168" width="2.59765625" style="3" customWidth="1"/>
    <col min="7169" max="7169" width="10.59765625" style="3" customWidth="1"/>
    <col min="7170" max="7170" width="1.3984375" style="3" customWidth="1"/>
    <col min="7171" max="7171" width="3.3984375" style="3" customWidth="1"/>
    <col min="7172" max="7172" width="2.3984375" style="3" customWidth="1"/>
    <col min="7173" max="7173" width="25.1328125" style="3" customWidth="1"/>
    <col min="7174" max="7174" width="15.3984375" style="3" customWidth="1"/>
    <col min="7175" max="7179" width="10.59765625" style="3" customWidth="1"/>
    <col min="7180" max="7180" width="10.265625" style="3" customWidth="1"/>
    <col min="7181" max="7181" width="2.1328125" style="3" customWidth="1"/>
    <col min="7182" max="7423" width="9.1328125" style="3"/>
    <col min="7424" max="7424" width="2.59765625" style="3" customWidth="1"/>
    <col min="7425" max="7425" width="10.59765625" style="3" customWidth="1"/>
    <col min="7426" max="7426" width="1.3984375" style="3" customWidth="1"/>
    <col min="7427" max="7427" width="3.3984375" style="3" customWidth="1"/>
    <col min="7428" max="7428" width="2.3984375" style="3" customWidth="1"/>
    <col min="7429" max="7429" width="25.1328125" style="3" customWidth="1"/>
    <col min="7430" max="7430" width="15.3984375" style="3" customWidth="1"/>
    <col min="7431" max="7435" width="10.59765625" style="3" customWidth="1"/>
    <col min="7436" max="7436" width="10.265625" style="3" customWidth="1"/>
    <col min="7437" max="7437" width="2.1328125" style="3" customWidth="1"/>
    <col min="7438" max="7679" width="9.1328125" style="3"/>
    <col min="7680" max="7680" width="2.59765625" style="3" customWidth="1"/>
    <col min="7681" max="7681" width="10.59765625" style="3" customWidth="1"/>
    <col min="7682" max="7682" width="1.3984375" style="3" customWidth="1"/>
    <col min="7683" max="7683" width="3.3984375" style="3" customWidth="1"/>
    <col min="7684" max="7684" width="2.3984375" style="3" customWidth="1"/>
    <col min="7685" max="7685" width="25.1328125" style="3" customWidth="1"/>
    <col min="7686" max="7686" width="15.3984375" style="3" customWidth="1"/>
    <col min="7687" max="7691" width="10.59765625" style="3" customWidth="1"/>
    <col min="7692" max="7692" width="10.265625" style="3" customWidth="1"/>
    <col min="7693" max="7693" width="2.1328125" style="3" customWidth="1"/>
    <col min="7694" max="7935" width="9.1328125" style="3"/>
    <col min="7936" max="7936" width="2.59765625" style="3" customWidth="1"/>
    <col min="7937" max="7937" width="10.59765625" style="3" customWidth="1"/>
    <col min="7938" max="7938" width="1.3984375" style="3" customWidth="1"/>
    <col min="7939" max="7939" width="3.3984375" style="3" customWidth="1"/>
    <col min="7940" max="7940" width="2.3984375" style="3" customWidth="1"/>
    <col min="7941" max="7941" width="25.1328125" style="3" customWidth="1"/>
    <col min="7942" max="7942" width="15.3984375" style="3" customWidth="1"/>
    <col min="7943" max="7947" width="10.59765625" style="3" customWidth="1"/>
    <col min="7948" max="7948" width="10.265625" style="3" customWidth="1"/>
    <col min="7949" max="7949" width="2.1328125" style="3" customWidth="1"/>
    <col min="7950" max="8191" width="9.1328125" style="3"/>
    <col min="8192" max="8192" width="2.59765625" style="3" customWidth="1"/>
    <col min="8193" max="8193" width="10.59765625" style="3" customWidth="1"/>
    <col min="8194" max="8194" width="1.3984375" style="3" customWidth="1"/>
    <col min="8195" max="8195" width="3.3984375" style="3" customWidth="1"/>
    <col min="8196" max="8196" width="2.3984375" style="3" customWidth="1"/>
    <col min="8197" max="8197" width="25.1328125" style="3" customWidth="1"/>
    <col min="8198" max="8198" width="15.3984375" style="3" customWidth="1"/>
    <col min="8199" max="8203" width="10.59765625" style="3" customWidth="1"/>
    <col min="8204" max="8204" width="10.265625" style="3" customWidth="1"/>
    <col min="8205" max="8205" width="2.1328125" style="3" customWidth="1"/>
    <col min="8206" max="8447" width="9.1328125" style="3"/>
    <col min="8448" max="8448" width="2.59765625" style="3" customWidth="1"/>
    <col min="8449" max="8449" width="10.59765625" style="3" customWidth="1"/>
    <col min="8450" max="8450" width="1.3984375" style="3" customWidth="1"/>
    <col min="8451" max="8451" width="3.3984375" style="3" customWidth="1"/>
    <col min="8452" max="8452" width="2.3984375" style="3" customWidth="1"/>
    <col min="8453" max="8453" width="25.1328125" style="3" customWidth="1"/>
    <col min="8454" max="8454" width="15.3984375" style="3" customWidth="1"/>
    <col min="8455" max="8459" width="10.59765625" style="3" customWidth="1"/>
    <col min="8460" max="8460" width="10.265625" style="3" customWidth="1"/>
    <col min="8461" max="8461" width="2.1328125" style="3" customWidth="1"/>
    <col min="8462" max="8703" width="9.1328125" style="3"/>
    <col min="8704" max="8704" width="2.59765625" style="3" customWidth="1"/>
    <col min="8705" max="8705" width="10.59765625" style="3" customWidth="1"/>
    <col min="8706" max="8706" width="1.3984375" style="3" customWidth="1"/>
    <col min="8707" max="8707" width="3.3984375" style="3" customWidth="1"/>
    <col min="8708" max="8708" width="2.3984375" style="3" customWidth="1"/>
    <col min="8709" max="8709" width="25.1328125" style="3" customWidth="1"/>
    <col min="8710" max="8710" width="15.3984375" style="3" customWidth="1"/>
    <col min="8711" max="8715" width="10.59765625" style="3" customWidth="1"/>
    <col min="8716" max="8716" width="10.265625" style="3" customWidth="1"/>
    <col min="8717" max="8717" width="2.1328125" style="3" customWidth="1"/>
    <col min="8718" max="8959" width="9.1328125" style="3"/>
    <col min="8960" max="8960" width="2.59765625" style="3" customWidth="1"/>
    <col min="8961" max="8961" width="10.59765625" style="3" customWidth="1"/>
    <col min="8962" max="8962" width="1.3984375" style="3" customWidth="1"/>
    <col min="8963" max="8963" width="3.3984375" style="3" customWidth="1"/>
    <col min="8964" max="8964" width="2.3984375" style="3" customWidth="1"/>
    <col min="8965" max="8965" width="25.1328125" style="3" customWidth="1"/>
    <col min="8966" max="8966" width="15.3984375" style="3" customWidth="1"/>
    <col min="8967" max="8971" width="10.59765625" style="3" customWidth="1"/>
    <col min="8972" max="8972" width="10.265625" style="3" customWidth="1"/>
    <col min="8973" max="8973" width="2.1328125" style="3" customWidth="1"/>
    <col min="8974" max="9215" width="9.1328125" style="3"/>
    <col min="9216" max="9216" width="2.59765625" style="3" customWidth="1"/>
    <col min="9217" max="9217" width="10.59765625" style="3" customWidth="1"/>
    <col min="9218" max="9218" width="1.3984375" style="3" customWidth="1"/>
    <col min="9219" max="9219" width="3.3984375" style="3" customWidth="1"/>
    <col min="9220" max="9220" width="2.3984375" style="3" customWidth="1"/>
    <col min="9221" max="9221" width="25.1328125" style="3" customWidth="1"/>
    <col min="9222" max="9222" width="15.3984375" style="3" customWidth="1"/>
    <col min="9223" max="9227" width="10.59765625" style="3" customWidth="1"/>
    <col min="9228" max="9228" width="10.265625" style="3" customWidth="1"/>
    <col min="9229" max="9229" width="2.1328125" style="3" customWidth="1"/>
    <col min="9230" max="9471" width="9.1328125" style="3"/>
    <col min="9472" max="9472" width="2.59765625" style="3" customWidth="1"/>
    <col min="9473" max="9473" width="10.59765625" style="3" customWidth="1"/>
    <col min="9474" max="9474" width="1.3984375" style="3" customWidth="1"/>
    <col min="9475" max="9475" width="3.3984375" style="3" customWidth="1"/>
    <col min="9476" max="9476" width="2.3984375" style="3" customWidth="1"/>
    <col min="9477" max="9477" width="25.1328125" style="3" customWidth="1"/>
    <col min="9478" max="9478" width="15.3984375" style="3" customWidth="1"/>
    <col min="9479" max="9483" width="10.59765625" style="3" customWidth="1"/>
    <col min="9484" max="9484" width="10.265625" style="3" customWidth="1"/>
    <col min="9485" max="9485" width="2.1328125" style="3" customWidth="1"/>
    <col min="9486" max="9727" width="9.1328125" style="3"/>
    <col min="9728" max="9728" width="2.59765625" style="3" customWidth="1"/>
    <col min="9729" max="9729" width="10.59765625" style="3" customWidth="1"/>
    <col min="9730" max="9730" width="1.3984375" style="3" customWidth="1"/>
    <col min="9731" max="9731" width="3.3984375" style="3" customWidth="1"/>
    <col min="9732" max="9732" width="2.3984375" style="3" customWidth="1"/>
    <col min="9733" max="9733" width="25.1328125" style="3" customWidth="1"/>
    <col min="9734" max="9734" width="15.3984375" style="3" customWidth="1"/>
    <col min="9735" max="9739" width="10.59765625" style="3" customWidth="1"/>
    <col min="9740" max="9740" width="10.265625" style="3" customWidth="1"/>
    <col min="9741" max="9741" width="2.1328125" style="3" customWidth="1"/>
    <col min="9742" max="9983" width="9.1328125" style="3"/>
    <col min="9984" max="9984" width="2.59765625" style="3" customWidth="1"/>
    <col min="9985" max="9985" width="10.59765625" style="3" customWidth="1"/>
    <col min="9986" max="9986" width="1.3984375" style="3" customWidth="1"/>
    <col min="9987" max="9987" width="3.3984375" style="3" customWidth="1"/>
    <col min="9988" max="9988" width="2.3984375" style="3" customWidth="1"/>
    <col min="9989" max="9989" width="25.1328125" style="3" customWidth="1"/>
    <col min="9990" max="9990" width="15.3984375" style="3" customWidth="1"/>
    <col min="9991" max="9995" width="10.59765625" style="3" customWidth="1"/>
    <col min="9996" max="9996" width="10.265625" style="3" customWidth="1"/>
    <col min="9997" max="9997" width="2.1328125" style="3" customWidth="1"/>
    <col min="9998" max="10239" width="9.1328125" style="3"/>
    <col min="10240" max="10240" width="2.59765625" style="3" customWidth="1"/>
    <col min="10241" max="10241" width="10.59765625" style="3" customWidth="1"/>
    <col min="10242" max="10242" width="1.3984375" style="3" customWidth="1"/>
    <col min="10243" max="10243" width="3.3984375" style="3" customWidth="1"/>
    <col min="10244" max="10244" width="2.3984375" style="3" customWidth="1"/>
    <col min="10245" max="10245" width="25.1328125" style="3" customWidth="1"/>
    <col min="10246" max="10246" width="15.3984375" style="3" customWidth="1"/>
    <col min="10247" max="10251" width="10.59765625" style="3" customWidth="1"/>
    <col min="10252" max="10252" width="10.265625" style="3" customWidth="1"/>
    <col min="10253" max="10253" width="2.1328125" style="3" customWidth="1"/>
    <col min="10254" max="10495" width="9.1328125" style="3"/>
    <col min="10496" max="10496" width="2.59765625" style="3" customWidth="1"/>
    <col min="10497" max="10497" width="10.59765625" style="3" customWidth="1"/>
    <col min="10498" max="10498" width="1.3984375" style="3" customWidth="1"/>
    <col min="10499" max="10499" width="3.3984375" style="3" customWidth="1"/>
    <col min="10500" max="10500" width="2.3984375" style="3" customWidth="1"/>
    <col min="10501" max="10501" width="25.1328125" style="3" customWidth="1"/>
    <col min="10502" max="10502" width="15.3984375" style="3" customWidth="1"/>
    <col min="10503" max="10507" width="10.59765625" style="3" customWidth="1"/>
    <col min="10508" max="10508" width="10.265625" style="3" customWidth="1"/>
    <col min="10509" max="10509" width="2.1328125" style="3" customWidth="1"/>
    <col min="10510" max="10751" width="9.1328125" style="3"/>
    <col min="10752" max="10752" width="2.59765625" style="3" customWidth="1"/>
    <col min="10753" max="10753" width="10.59765625" style="3" customWidth="1"/>
    <col min="10754" max="10754" width="1.3984375" style="3" customWidth="1"/>
    <col min="10755" max="10755" width="3.3984375" style="3" customWidth="1"/>
    <col min="10756" max="10756" width="2.3984375" style="3" customWidth="1"/>
    <col min="10757" max="10757" width="25.1328125" style="3" customWidth="1"/>
    <col min="10758" max="10758" width="15.3984375" style="3" customWidth="1"/>
    <col min="10759" max="10763" width="10.59765625" style="3" customWidth="1"/>
    <col min="10764" max="10764" width="10.265625" style="3" customWidth="1"/>
    <col min="10765" max="10765" width="2.1328125" style="3" customWidth="1"/>
    <col min="10766" max="11007" width="9.1328125" style="3"/>
    <col min="11008" max="11008" width="2.59765625" style="3" customWidth="1"/>
    <col min="11009" max="11009" width="10.59765625" style="3" customWidth="1"/>
    <col min="11010" max="11010" width="1.3984375" style="3" customWidth="1"/>
    <col min="11011" max="11011" width="3.3984375" style="3" customWidth="1"/>
    <col min="11012" max="11012" width="2.3984375" style="3" customWidth="1"/>
    <col min="11013" max="11013" width="25.1328125" style="3" customWidth="1"/>
    <col min="11014" max="11014" width="15.3984375" style="3" customWidth="1"/>
    <col min="11015" max="11019" width="10.59765625" style="3" customWidth="1"/>
    <col min="11020" max="11020" width="10.265625" style="3" customWidth="1"/>
    <col min="11021" max="11021" width="2.1328125" style="3" customWidth="1"/>
    <col min="11022" max="11263" width="9.1328125" style="3"/>
    <col min="11264" max="11264" width="2.59765625" style="3" customWidth="1"/>
    <col min="11265" max="11265" width="10.59765625" style="3" customWidth="1"/>
    <col min="11266" max="11266" width="1.3984375" style="3" customWidth="1"/>
    <col min="11267" max="11267" width="3.3984375" style="3" customWidth="1"/>
    <col min="11268" max="11268" width="2.3984375" style="3" customWidth="1"/>
    <col min="11269" max="11269" width="25.1328125" style="3" customWidth="1"/>
    <col min="11270" max="11270" width="15.3984375" style="3" customWidth="1"/>
    <col min="11271" max="11275" width="10.59765625" style="3" customWidth="1"/>
    <col min="11276" max="11276" width="10.265625" style="3" customWidth="1"/>
    <col min="11277" max="11277" width="2.1328125" style="3" customWidth="1"/>
    <col min="11278" max="11519" width="9.1328125" style="3"/>
    <col min="11520" max="11520" width="2.59765625" style="3" customWidth="1"/>
    <col min="11521" max="11521" width="10.59765625" style="3" customWidth="1"/>
    <col min="11522" max="11522" width="1.3984375" style="3" customWidth="1"/>
    <col min="11523" max="11523" width="3.3984375" style="3" customWidth="1"/>
    <col min="11524" max="11524" width="2.3984375" style="3" customWidth="1"/>
    <col min="11525" max="11525" width="25.1328125" style="3" customWidth="1"/>
    <col min="11526" max="11526" width="15.3984375" style="3" customWidth="1"/>
    <col min="11527" max="11531" width="10.59765625" style="3" customWidth="1"/>
    <col min="11532" max="11532" width="10.265625" style="3" customWidth="1"/>
    <col min="11533" max="11533" width="2.1328125" style="3" customWidth="1"/>
    <col min="11534" max="11775" width="9.1328125" style="3"/>
    <col min="11776" max="11776" width="2.59765625" style="3" customWidth="1"/>
    <col min="11777" max="11777" width="10.59765625" style="3" customWidth="1"/>
    <col min="11778" max="11778" width="1.3984375" style="3" customWidth="1"/>
    <col min="11779" max="11779" width="3.3984375" style="3" customWidth="1"/>
    <col min="11780" max="11780" width="2.3984375" style="3" customWidth="1"/>
    <col min="11781" max="11781" width="25.1328125" style="3" customWidth="1"/>
    <col min="11782" max="11782" width="15.3984375" style="3" customWidth="1"/>
    <col min="11783" max="11787" width="10.59765625" style="3" customWidth="1"/>
    <col min="11788" max="11788" width="10.265625" style="3" customWidth="1"/>
    <col min="11789" max="11789" width="2.1328125" style="3" customWidth="1"/>
    <col min="11790" max="12031" width="9.1328125" style="3"/>
    <col min="12032" max="12032" width="2.59765625" style="3" customWidth="1"/>
    <col min="12033" max="12033" width="10.59765625" style="3" customWidth="1"/>
    <col min="12034" max="12034" width="1.3984375" style="3" customWidth="1"/>
    <col min="12035" max="12035" width="3.3984375" style="3" customWidth="1"/>
    <col min="12036" max="12036" width="2.3984375" style="3" customWidth="1"/>
    <col min="12037" max="12037" width="25.1328125" style="3" customWidth="1"/>
    <col min="12038" max="12038" width="15.3984375" style="3" customWidth="1"/>
    <col min="12039" max="12043" width="10.59765625" style="3" customWidth="1"/>
    <col min="12044" max="12044" width="10.265625" style="3" customWidth="1"/>
    <col min="12045" max="12045" width="2.1328125" style="3" customWidth="1"/>
    <col min="12046" max="12287" width="9.1328125" style="3"/>
    <col min="12288" max="12288" width="2.59765625" style="3" customWidth="1"/>
    <col min="12289" max="12289" width="10.59765625" style="3" customWidth="1"/>
    <col min="12290" max="12290" width="1.3984375" style="3" customWidth="1"/>
    <col min="12291" max="12291" width="3.3984375" style="3" customWidth="1"/>
    <col min="12292" max="12292" width="2.3984375" style="3" customWidth="1"/>
    <col min="12293" max="12293" width="25.1328125" style="3" customWidth="1"/>
    <col min="12294" max="12294" width="15.3984375" style="3" customWidth="1"/>
    <col min="12295" max="12299" width="10.59765625" style="3" customWidth="1"/>
    <col min="12300" max="12300" width="10.265625" style="3" customWidth="1"/>
    <col min="12301" max="12301" width="2.1328125" style="3" customWidth="1"/>
    <col min="12302" max="12543" width="9.1328125" style="3"/>
    <col min="12544" max="12544" width="2.59765625" style="3" customWidth="1"/>
    <col min="12545" max="12545" width="10.59765625" style="3" customWidth="1"/>
    <col min="12546" max="12546" width="1.3984375" style="3" customWidth="1"/>
    <col min="12547" max="12547" width="3.3984375" style="3" customWidth="1"/>
    <col min="12548" max="12548" width="2.3984375" style="3" customWidth="1"/>
    <col min="12549" max="12549" width="25.1328125" style="3" customWidth="1"/>
    <col min="12550" max="12550" width="15.3984375" style="3" customWidth="1"/>
    <col min="12551" max="12555" width="10.59765625" style="3" customWidth="1"/>
    <col min="12556" max="12556" width="10.265625" style="3" customWidth="1"/>
    <col min="12557" max="12557" width="2.1328125" style="3" customWidth="1"/>
    <col min="12558" max="12799" width="9.1328125" style="3"/>
    <col min="12800" max="12800" width="2.59765625" style="3" customWidth="1"/>
    <col min="12801" max="12801" width="10.59765625" style="3" customWidth="1"/>
    <col min="12802" max="12802" width="1.3984375" style="3" customWidth="1"/>
    <col min="12803" max="12803" width="3.3984375" style="3" customWidth="1"/>
    <col min="12804" max="12804" width="2.3984375" style="3" customWidth="1"/>
    <col min="12805" max="12805" width="25.1328125" style="3" customWidth="1"/>
    <col min="12806" max="12806" width="15.3984375" style="3" customWidth="1"/>
    <col min="12807" max="12811" width="10.59765625" style="3" customWidth="1"/>
    <col min="12812" max="12812" width="10.265625" style="3" customWidth="1"/>
    <col min="12813" max="12813" width="2.1328125" style="3" customWidth="1"/>
    <col min="12814" max="13055" width="9.1328125" style="3"/>
    <col min="13056" max="13056" width="2.59765625" style="3" customWidth="1"/>
    <col min="13057" max="13057" width="10.59765625" style="3" customWidth="1"/>
    <col min="13058" max="13058" width="1.3984375" style="3" customWidth="1"/>
    <col min="13059" max="13059" width="3.3984375" style="3" customWidth="1"/>
    <col min="13060" max="13060" width="2.3984375" style="3" customWidth="1"/>
    <col min="13061" max="13061" width="25.1328125" style="3" customWidth="1"/>
    <col min="13062" max="13062" width="15.3984375" style="3" customWidth="1"/>
    <col min="13063" max="13067" width="10.59765625" style="3" customWidth="1"/>
    <col min="13068" max="13068" width="10.265625" style="3" customWidth="1"/>
    <col min="13069" max="13069" width="2.1328125" style="3" customWidth="1"/>
    <col min="13070" max="13311" width="9.1328125" style="3"/>
    <col min="13312" max="13312" width="2.59765625" style="3" customWidth="1"/>
    <col min="13313" max="13313" width="10.59765625" style="3" customWidth="1"/>
    <col min="13314" max="13314" width="1.3984375" style="3" customWidth="1"/>
    <col min="13315" max="13315" width="3.3984375" style="3" customWidth="1"/>
    <col min="13316" max="13316" width="2.3984375" style="3" customWidth="1"/>
    <col min="13317" max="13317" width="25.1328125" style="3" customWidth="1"/>
    <col min="13318" max="13318" width="15.3984375" style="3" customWidth="1"/>
    <col min="13319" max="13323" width="10.59765625" style="3" customWidth="1"/>
    <col min="13324" max="13324" width="10.265625" style="3" customWidth="1"/>
    <col min="13325" max="13325" width="2.1328125" style="3" customWidth="1"/>
    <col min="13326" max="13567" width="9.1328125" style="3"/>
    <col min="13568" max="13568" width="2.59765625" style="3" customWidth="1"/>
    <col min="13569" max="13569" width="10.59765625" style="3" customWidth="1"/>
    <col min="13570" max="13570" width="1.3984375" style="3" customWidth="1"/>
    <col min="13571" max="13571" width="3.3984375" style="3" customWidth="1"/>
    <col min="13572" max="13572" width="2.3984375" style="3" customWidth="1"/>
    <col min="13573" max="13573" width="25.1328125" style="3" customWidth="1"/>
    <col min="13574" max="13574" width="15.3984375" style="3" customWidth="1"/>
    <col min="13575" max="13579" width="10.59765625" style="3" customWidth="1"/>
    <col min="13580" max="13580" width="10.265625" style="3" customWidth="1"/>
    <col min="13581" max="13581" width="2.1328125" style="3" customWidth="1"/>
    <col min="13582" max="13823" width="9.1328125" style="3"/>
    <col min="13824" max="13824" width="2.59765625" style="3" customWidth="1"/>
    <col min="13825" max="13825" width="10.59765625" style="3" customWidth="1"/>
    <col min="13826" max="13826" width="1.3984375" style="3" customWidth="1"/>
    <col min="13827" max="13827" width="3.3984375" style="3" customWidth="1"/>
    <col min="13828" max="13828" width="2.3984375" style="3" customWidth="1"/>
    <col min="13829" max="13829" width="25.1328125" style="3" customWidth="1"/>
    <col min="13830" max="13830" width="15.3984375" style="3" customWidth="1"/>
    <col min="13831" max="13835" width="10.59765625" style="3" customWidth="1"/>
    <col min="13836" max="13836" width="10.265625" style="3" customWidth="1"/>
    <col min="13837" max="13837" width="2.1328125" style="3" customWidth="1"/>
    <col min="13838" max="14079" width="9.1328125" style="3"/>
    <col min="14080" max="14080" width="2.59765625" style="3" customWidth="1"/>
    <col min="14081" max="14081" width="10.59765625" style="3" customWidth="1"/>
    <col min="14082" max="14082" width="1.3984375" style="3" customWidth="1"/>
    <col min="14083" max="14083" width="3.3984375" style="3" customWidth="1"/>
    <col min="14084" max="14084" width="2.3984375" style="3" customWidth="1"/>
    <col min="14085" max="14085" width="25.1328125" style="3" customWidth="1"/>
    <col min="14086" max="14086" width="15.3984375" style="3" customWidth="1"/>
    <col min="14087" max="14091" width="10.59765625" style="3" customWidth="1"/>
    <col min="14092" max="14092" width="10.265625" style="3" customWidth="1"/>
    <col min="14093" max="14093" width="2.1328125" style="3" customWidth="1"/>
    <col min="14094" max="14335" width="9.1328125" style="3"/>
    <col min="14336" max="14336" width="2.59765625" style="3" customWidth="1"/>
    <col min="14337" max="14337" width="10.59765625" style="3" customWidth="1"/>
    <col min="14338" max="14338" width="1.3984375" style="3" customWidth="1"/>
    <col min="14339" max="14339" width="3.3984375" style="3" customWidth="1"/>
    <col min="14340" max="14340" width="2.3984375" style="3" customWidth="1"/>
    <col min="14341" max="14341" width="25.1328125" style="3" customWidth="1"/>
    <col min="14342" max="14342" width="15.3984375" style="3" customWidth="1"/>
    <col min="14343" max="14347" width="10.59765625" style="3" customWidth="1"/>
    <col min="14348" max="14348" width="10.265625" style="3" customWidth="1"/>
    <col min="14349" max="14349" width="2.1328125" style="3" customWidth="1"/>
    <col min="14350" max="14591" width="9.1328125" style="3"/>
    <col min="14592" max="14592" width="2.59765625" style="3" customWidth="1"/>
    <col min="14593" max="14593" width="10.59765625" style="3" customWidth="1"/>
    <col min="14594" max="14594" width="1.3984375" style="3" customWidth="1"/>
    <col min="14595" max="14595" width="3.3984375" style="3" customWidth="1"/>
    <col min="14596" max="14596" width="2.3984375" style="3" customWidth="1"/>
    <col min="14597" max="14597" width="25.1328125" style="3" customWidth="1"/>
    <col min="14598" max="14598" width="15.3984375" style="3" customWidth="1"/>
    <col min="14599" max="14603" width="10.59765625" style="3" customWidth="1"/>
    <col min="14604" max="14604" width="10.265625" style="3" customWidth="1"/>
    <col min="14605" max="14605" width="2.1328125" style="3" customWidth="1"/>
    <col min="14606" max="14847" width="9.1328125" style="3"/>
    <col min="14848" max="14848" width="2.59765625" style="3" customWidth="1"/>
    <col min="14849" max="14849" width="10.59765625" style="3" customWidth="1"/>
    <col min="14850" max="14850" width="1.3984375" style="3" customWidth="1"/>
    <col min="14851" max="14851" width="3.3984375" style="3" customWidth="1"/>
    <col min="14852" max="14852" width="2.3984375" style="3" customWidth="1"/>
    <col min="14853" max="14853" width="25.1328125" style="3" customWidth="1"/>
    <col min="14854" max="14854" width="15.3984375" style="3" customWidth="1"/>
    <col min="14855" max="14859" width="10.59765625" style="3" customWidth="1"/>
    <col min="14860" max="14860" width="10.265625" style="3" customWidth="1"/>
    <col min="14861" max="14861" width="2.1328125" style="3" customWidth="1"/>
    <col min="14862" max="15103" width="9.1328125" style="3"/>
    <col min="15104" max="15104" width="2.59765625" style="3" customWidth="1"/>
    <col min="15105" max="15105" width="10.59765625" style="3" customWidth="1"/>
    <col min="15106" max="15106" width="1.3984375" style="3" customWidth="1"/>
    <col min="15107" max="15107" width="3.3984375" style="3" customWidth="1"/>
    <col min="15108" max="15108" width="2.3984375" style="3" customWidth="1"/>
    <col min="15109" max="15109" width="25.1328125" style="3" customWidth="1"/>
    <col min="15110" max="15110" width="15.3984375" style="3" customWidth="1"/>
    <col min="15111" max="15115" width="10.59765625" style="3" customWidth="1"/>
    <col min="15116" max="15116" width="10.265625" style="3" customWidth="1"/>
    <col min="15117" max="15117" width="2.1328125" style="3" customWidth="1"/>
    <col min="15118" max="15359" width="9.1328125" style="3"/>
    <col min="15360" max="15360" width="2.59765625" style="3" customWidth="1"/>
    <col min="15361" max="15361" width="10.59765625" style="3" customWidth="1"/>
    <col min="15362" max="15362" width="1.3984375" style="3" customWidth="1"/>
    <col min="15363" max="15363" width="3.3984375" style="3" customWidth="1"/>
    <col min="15364" max="15364" width="2.3984375" style="3" customWidth="1"/>
    <col min="15365" max="15365" width="25.1328125" style="3" customWidth="1"/>
    <col min="15366" max="15366" width="15.3984375" style="3" customWidth="1"/>
    <col min="15367" max="15371" width="10.59765625" style="3" customWidth="1"/>
    <col min="15372" max="15372" width="10.265625" style="3" customWidth="1"/>
    <col min="15373" max="15373" width="2.1328125" style="3" customWidth="1"/>
    <col min="15374" max="15615" width="9.1328125" style="3"/>
    <col min="15616" max="15616" width="2.59765625" style="3" customWidth="1"/>
    <col min="15617" max="15617" width="10.59765625" style="3" customWidth="1"/>
    <col min="15618" max="15618" width="1.3984375" style="3" customWidth="1"/>
    <col min="15619" max="15619" width="3.3984375" style="3" customWidth="1"/>
    <col min="15620" max="15620" width="2.3984375" style="3" customWidth="1"/>
    <col min="15621" max="15621" width="25.1328125" style="3" customWidth="1"/>
    <col min="15622" max="15622" width="15.3984375" style="3" customWidth="1"/>
    <col min="15623" max="15627" width="10.59765625" style="3" customWidth="1"/>
    <col min="15628" max="15628" width="10.265625" style="3" customWidth="1"/>
    <col min="15629" max="15629" width="2.1328125" style="3" customWidth="1"/>
    <col min="15630" max="15871" width="9.1328125" style="3"/>
    <col min="15872" max="15872" width="2.59765625" style="3" customWidth="1"/>
    <col min="15873" max="15873" width="10.59765625" style="3" customWidth="1"/>
    <col min="15874" max="15874" width="1.3984375" style="3" customWidth="1"/>
    <col min="15875" max="15875" width="3.3984375" style="3" customWidth="1"/>
    <col min="15876" max="15876" width="2.3984375" style="3" customWidth="1"/>
    <col min="15877" max="15877" width="25.1328125" style="3" customWidth="1"/>
    <col min="15878" max="15878" width="15.3984375" style="3" customWidth="1"/>
    <col min="15879" max="15883" width="10.59765625" style="3" customWidth="1"/>
    <col min="15884" max="15884" width="10.265625" style="3" customWidth="1"/>
    <col min="15885" max="15885" width="2.1328125" style="3" customWidth="1"/>
    <col min="15886" max="16127" width="9.1328125" style="3"/>
    <col min="16128" max="16128" width="2.59765625" style="3" customWidth="1"/>
    <col min="16129" max="16129" width="10.59765625" style="3" customWidth="1"/>
    <col min="16130" max="16130" width="1.3984375" style="3" customWidth="1"/>
    <col min="16131" max="16131" width="3.3984375" style="3" customWidth="1"/>
    <col min="16132" max="16132" width="2.3984375" style="3" customWidth="1"/>
    <col min="16133" max="16133" width="25.1328125" style="3" customWidth="1"/>
    <col min="16134" max="16134" width="15.3984375" style="3" customWidth="1"/>
    <col min="16135" max="16139" width="10.59765625" style="3" customWidth="1"/>
    <col min="16140" max="16140" width="10.265625" style="3" customWidth="1"/>
    <col min="16141" max="16141" width="2.1328125" style="3" customWidth="1"/>
    <col min="16142" max="16383" width="9.1328125" style="3"/>
    <col min="16384" max="16384" width="9.1328125" style="3" customWidth="1"/>
  </cols>
  <sheetData>
    <row r="1" spans="1:15" ht="4.5" customHeight="1" x14ac:dyDescent="0.45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1"/>
    </row>
    <row r="2" spans="1:15" ht="48" customHeight="1" x14ac:dyDescent="0.45">
      <c r="A2" s="1"/>
      <c r="B2" s="81" t="e" vm="1">
        <v>#VALUE!</v>
      </c>
      <c r="C2" s="81"/>
      <c r="D2" s="81"/>
      <c r="E2" s="81"/>
      <c r="F2" s="81"/>
      <c r="G2" s="2"/>
      <c r="H2" s="2"/>
      <c r="I2" s="2"/>
      <c r="J2" s="2"/>
      <c r="K2" s="1"/>
      <c r="L2" s="1"/>
      <c r="M2" s="1"/>
    </row>
    <row r="3" spans="1:15" ht="4.5" customHeight="1" x14ac:dyDescent="0.45">
      <c r="A3" s="1"/>
      <c r="B3" s="1"/>
      <c r="C3" s="2"/>
      <c r="D3" s="2"/>
      <c r="E3" s="2"/>
      <c r="F3" s="2"/>
      <c r="G3" s="2"/>
      <c r="H3" s="2"/>
      <c r="I3" s="2"/>
      <c r="J3" s="2"/>
      <c r="K3" s="1"/>
      <c r="L3" s="1"/>
      <c r="M3" s="1"/>
    </row>
    <row r="4" spans="1:15" ht="8.35" customHeight="1" x14ac:dyDescent="0.45">
      <c r="A4" s="1"/>
      <c r="B4" s="4"/>
      <c r="C4" s="77"/>
      <c r="D4" s="77"/>
      <c r="E4" s="77"/>
      <c r="F4" s="77"/>
      <c r="G4" s="77"/>
      <c r="H4" s="77"/>
      <c r="I4" s="77"/>
      <c r="J4" s="4"/>
      <c r="K4" s="77"/>
      <c r="L4" s="77"/>
      <c r="M4" s="1"/>
    </row>
    <row r="5" spans="1:15" ht="4.5" customHeight="1" x14ac:dyDescent="0.45">
      <c r="A5" s="1"/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1"/>
    </row>
    <row r="6" spans="1:15" ht="7.5" customHeight="1" x14ac:dyDescent="0.45">
      <c r="A6" s="1"/>
      <c r="B6" s="1"/>
      <c r="C6" s="6"/>
      <c r="D6" s="6"/>
      <c r="E6" s="6"/>
      <c r="F6" s="6"/>
      <c r="G6" s="6"/>
      <c r="H6" s="6"/>
      <c r="I6" s="6"/>
      <c r="J6" s="6"/>
      <c r="K6" s="6"/>
      <c r="L6" s="1"/>
      <c r="M6" s="1"/>
    </row>
    <row r="7" spans="1:15" ht="12.95" customHeight="1" x14ac:dyDescent="0.45">
      <c r="A7" s="1"/>
      <c r="B7" s="118" t="s">
        <v>71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"/>
    </row>
    <row r="8" spans="1:15" ht="12.95" customHeight="1" x14ac:dyDescent="0.45">
      <c r="A8" s="1"/>
      <c r="B8" s="119" t="s">
        <v>28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"/>
    </row>
    <row r="9" spans="1:15" ht="12.95" customHeight="1" x14ac:dyDescent="0.45">
      <c r="A9" s="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1"/>
    </row>
    <row r="10" spans="1:15" ht="12.95" customHeight="1" x14ac:dyDescent="0.45">
      <c r="A10" s="1"/>
      <c r="B10" s="20" t="s">
        <v>2</v>
      </c>
      <c r="C10" s="20"/>
      <c r="D10" s="87" t="str">
        <f>IF(ISBLANK('Makes5%'!D11:D11), "", 'Makes5%'!D11:D11)</f>
        <v/>
      </c>
      <c r="E10" s="87"/>
      <c r="F10" s="87"/>
      <c r="G10" s="87"/>
      <c r="H10" s="87"/>
      <c r="I10" s="87"/>
      <c r="J10" s="87"/>
      <c r="K10" s="87"/>
      <c r="L10" s="87"/>
      <c r="M10" s="1"/>
    </row>
    <row r="11" spans="1:15" ht="12.95" customHeight="1" x14ac:dyDescent="0.45">
      <c r="A11" s="1"/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28"/>
      <c r="N11" s="29"/>
      <c r="O11" s="29"/>
    </row>
    <row r="12" spans="1:15" ht="12.95" customHeight="1" x14ac:dyDescent="0.45">
      <c r="A12" s="1"/>
      <c r="B12" s="91" t="s">
        <v>3</v>
      </c>
      <c r="C12" s="91"/>
      <c r="D12" s="147" t="str">
        <f>IF(ISBLANK('Makes5%'!D13:D13), "", 'Makes5%'!D13:D13)</f>
        <v/>
      </c>
      <c r="E12" s="147"/>
      <c r="F12" s="147"/>
      <c r="G12" s="147"/>
      <c r="H12" s="148" t="s">
        <v>4</v>
      </c>
      <c r="I12" s="148"/>
      <c r="J12" s="87" t="str">
        <f>IF(ISBLANK('Makes5%'!H13:H13), "", 'Makes5%'!H13:H13)</f>
        <v/>
      </c>
      <c r="K12" s="87"/>
      <c r="L12" s="87"/>
      <c r="M12" s="30"/>
    </row>
    <row r="13" spans="1:15" ht="12.95" customHeight="1" x14ac:dyDescent="0.45">
      <c r="A13" s="1"/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1"/>
      <c r="N13" s="31"/>
      <c r="O13" s="31"/>
    </row>
    <row r="14" spans="1:15" ht="12.95" customHeight="1" x14ac:dyDescent="0.45">
      <c r="A14" s="1"/>
      <c r="B14" s="96" t="s">
        <v>5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0"/>
      <c r="N14"/>
      <c r="O14"/>
    </row>
    <row r="15" spans="1:15" ht="12.95" customHeight="1" x14ac:dyDescent="0.45">
      <c r="A15" s="1"/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30"/>
      <c r="N15"/>
      <c r="O15"/>
    </row>
    <row r="16" spans="1:15" ht="12.75" customHeight="1" x14ac:dyDescent="0.45">
      <c r="A16" s="1"/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"/>
    </row>
    <row r="17" spans="1:13" s="34" customFormat="1" ht="12.75" customHeight="1" x14ac:dyDescent="0.35">
      <c r="A17" s="32"/>
      <c r="B17" s="130"/>
      <c r="C17" s="131"/>
      <c r="D17" s="131"/>
      <c r="E17" s="131"/>
      <c r="F17" s="132"/>
      <c r="G17" s="33" t="s">
        <v>29</v>
      </c>
      <c r="H17" s="33" t="s">
        <v>30</v>
      </c>
      <c r="I17" s="33" t="s">
        <v>30</v>
      </c>
      <c r="J17" s="33" t="s">
        <v>30</v>
      </c>
      <c r="K17" s="33" t="s">
        <v>30</v>
      </c>
      <c r="L17" s="33" t="s">
        <v>30</v>
      </c>
      <c r="M17" s="32"/>
    </row>
    <row r="18" spans="1:13" s="34" customFormat="1" ht="12.75" customHeight="1" x14ac:dyDescent="0.35">
      <c r="A18" s="32"/>
      <c r="B18" s="127" t="s">
        <v>31</v>
      </c>
      <c r="C18" s="128"/>
      <c r="D18" s="128"/>
      <c r="E18" s="128"/>
      <c r="F18" s="135"/>
      <c r="G18" s="35" t="s">
        <v>32</v>
      </c>
      <c r="H18" s="35" t="s">
        <v>33</v>
      </c>
      <c r="I18" s="35" t="s">
        <v>34</v>
      </c>
      <c r="J18" s="35" t="s">
        <v>35</v>
      </c>
      <c r="K18" s="35" t="s">
        <v>36</v>
      </c>
      <c r="L18" s="35" t="s">
        <v>37</v>
      </c>
      <c r="M18" s="32"/>
    </row>
    <row r="19" spans="1:13" s="34" customFormat="1" ht="12.75" customHeight="1" x14ac:dyDescent="0.35">
      <c r="A19" s="32"/>
      <c r="B19" s="100" t="s">
        <v>38</v>
      </c>
      <c r="C19" s="111"/>
      <c r="D19" s="111"/>
      <c r="E19" s="133"/>
      <c r="F19" s="36">
        <v>33500</v>
      </c>
      <c r="G19" s="27"/>
      <c r="H19" s="27"/>
      <c r="I19" s="27"/>
      <c r="J19" s="27"/>
      <c r="K19" s="27"/>
      <c r="L19" s="27"/>
      <c r="M19" s="32"/>
    </row>
    <row r="20" spans="1:13" s="34" customFormat="1" ht="12.75" customHeight="1" x14ac:dyDescent="0.35">
      <c r="A20" s="32"/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37"/>
    </row>
    <row r="21" spans="1:13" s="34" customFormat="1" ht="12.75" customHeight="1" x14ac:dyDescent="0.35">
      <c r="A21" s="32"/>
      <c r="B21" s="124" t="str">
        <f>"Positive adjusted net income in at least 4 of 6 most recent quarters?"</f>
        <v>Positive adjusted net income in at least 4 of 6 most recent quarters?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32"/>
    </row>
    <row r="22" spans="1:13" s="34" customFormat="1" ht="12.75" customHeight="1" x14ac:dyDescent="0.35">
      <c r="A22" s="32"/>
      <c r="B22" s="124" t="str">
        <f>(IF(COUNTBLANK(G19:L19)=6, "", (IF(SUM(IF(G19&gt;0,1,0),IF(H19&gt;0,1,0),IF(I19&gt;0,1,0),IF(J19&gt;0,1,0),IF(K19&gt;0,1,0),IF(L19&gt;0,1,0))&gt;=4,"Yes","No"))))</f>
        <v/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32"/>
    </row>
    <row r="23" spans="1:13" s="34" customFormat="1" ht="12.75" customHeight="1" x14ac:dyDescent="0.35">
      <c r="A23" s="3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32"/>
    </row>
    <row r="24" spans="1:13" s="34" customFormat="1" ht="12.75" customHeight="1" x14ac:dyDescent="0.35">
      <c r="A24" s="32"/>
      <c r="B24" s="130"/>
      <c r="C24" s="131"/>
      <c r="D24" s="131"/>
      <c r="E24" s="131"/>
      <c r="F24" s="132"/>
      <c r="G24" s="33" t="s">
        <v>30</v>
      </c>
      <c r="H24" s="33" t="s">
        <v>30</v>
      </c>
      <c r="I24" s="33" t="s">
        <v>30</v>
      </c>
      <c r="J24" s="74"/>
      <c r="K24" s="75"/>
      <c r="L24" s="75"/>
      <c r="M24" s="32"/>
    </row>
    <row r="25" spans="1:13" s="34" customFormat="1" ht="12.75" customHeight="1" x14ac:dyDescent="0.35">
      <c r="A25" s="32"/>
      <c r="B25" s="127" t="s">
        <v>31</v>
      </c>
      <c r="C25" s="128"/>
      <c r="D25" s="128"/>
      <c r="E25" s="128"/>
      <c r="F25" s="135"/>
      <c r="G25" s="35" t="s">
        <v>39</v>
      </c>
      <c r="H25" s="35" t="s">
        <v>40</v>
      </c>
      <c r="I25" s="35" t="s">
        <v>41</v>
      </c>
      <c r="J25" s="74"/>
      <c r="K25" s="75"/>
      <c r="L25" s="75"/>
      <c r="M25" s="32"/>
    </row>
    <row r="26" spans="1:13" s="34" customFormat="1" ht="12.75" customHeight="1" x14ac:dyDescent="0.35">
      <c r="A26" s="32"/>
      <c r="B26" s="100" t="s">
        <v>42</v>
      </c>
      <c r="C26" s="111"/>
      <c r="D26" s="111"/>
      <c r="E26" s="133"/>
      <c r="F26" s="36">
        <v>33500</v>
      </c>
      <c r="G26" s="27"/>
      <c r="H26" s="27"/>
      <c r="I26" s="27"/>
      <c r="J26" s="76"/>
      <c r="K26" s="76"/>
      <c r="L26" s="76"/>
      <c r="M26" s="32"/>
    </row>
    <row r="27" spans="1:13" s="34" customFormat="1" ht="12.75" customHeight="1" x14ac:dyDescent="0.35">
      <c r="A27" s="32"/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32"/>
    </row>
    <row r="28" spans="1:13" s="34" customFormat="1" ht="12.75" customHeight="1" x14ac:dyDescent="0.35">
      <c r="A28" s="32"/>
      <c r="B28" s="124" t="str">
        <f>"Positive adjusted net income in at least 2 of 3 most recent years?"</f>
        <v>Positive adjusted net income in at least 2 of 3 most recent years?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32"/>
    </row>
    <row r="29" spans="1:13" s="34" customFormat="1" ht="12.75" customHeight="1" x14ac:dyDescent="0.35">
      <c r="A29" s="32"/>
      <c r="B29" s="124" t="str">
        <f>(IF(COUNTBLANK(G26:I26)=3, "", (IF(SUM(IF(G26&gt;0,1,0),IF(H26&gt;0,1,0),IF(I26&gt;0,1,0))&gt;=2,"Yes","No"))))</f>
        <v/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32"/>
    </row>
    <row r="30" spans="1:13" s="34" customFormat="1" ht="12.75" customHeight="1" x14ac:dyDescent="0.35">
      <c r="A30" s="32"/>
      <c r="B30" s="68"/>
      <c r="C30" s="68"/>
      <c r="D30" s="68"/>
      <c r="E30" s="68"/>
      <c r="F30" s="68"/>
      <c r="G30" s="68"/>
      <c r="H30" s="68"/>
      <c r="I30" s="68"/>
      <c r="J30" s="68"/>
      <c r="K30" s="69"/>
      <c r="L30" s="70"/>
      <c r="M30" s="32"/>
    </row>
    <row r="31" spans="1:13" s="34" customFormat="1" ht="12.75" customHeight="1" x14ac:dyDescent="0.35">
      <c r="A31" s="32"/>
      <c r="B31" s="141" t="s">
        <v>43</v>
      </c>
      <c r="C31" s="142"/>
      <c r="D31" s="142"/>
      <c r="E31" s="142"/>
      <c r="F31" s="143"/>
      <c r="G31" s="33" t="s">
        <v>29</v>
      </c>
      <c r="H31" s="68"/>
      <c r="I31" s="68"/>
      <c r="J31" s="68"/>
      <c r="K31" s="69"/>
      <c r="L31" s="70"/>
      <c r="M31" s="32"/>
    </row>
    <row r="32" spans="1:13" s="34" customFormat="1" ht="12.75" customHeight="1" x14ac:dyDescent="0.35">
      <c r="A32" s="32"/>
      <c r="B32" s="144"/>
      <c r="C32" s="145"/>
      <c r="D32" s="145"/>
      <c r="E32" s="145"/>
      <c r="F32" s="146"/>
      <c r="G32" s="35" t="s">
        <v>32</v>
      </c>
      <c r="H32" s="68"/>
      <c r="I32" s="68"/>
      <c r="J32" s="68"/>
      <c r="K32" s="69"/>
      <c r="L32" s="70"/>
      <c r="M32" s="32"/>
    </row>
    <row r="33" spans="1:15" s="34" customFormat="1" ht="12.75" customHeight="1" x14ac:dyDescent="0.35">
      <c r="A33" s="32"/>
      <c r="B33" s="138" t="s">
        <v>44</v>
      </c>
      <c r="C33" s="139"/>
      <c r="D33" s="139"/>
      <c r="E33" s="140"/>
      <c r="F33" s="24">
        <v>16530</v>
      </c>
      <c r="G33" s="27"/>
      <c r="H33" s="71"/>
      <c r="I33" s="68"/>
      <c r="J33" s="68"/>
      <c r="K33" s="68"/>
      <c r="L33" s="68"/>
      <c r="M33" s="32"/>
    </row>
    <row r="34" spans="1:15" s="34" customFormat="1" ht="12.75" customHeight="1" x14ac:dyDescent="0.35">
      <c r="A34" s="32"/>
      <c r="B34" s="138" t="s">
        <v>45</v>
      </c>
      <c r="C34" s="139"/>
      <c r="D34" s="139"/>
      <c r="E34" s="140"/>
      <c r="F34" s="24">
        <v>16550</v>
      </c>
      <c r="G34" s="27"/>
      <c r="H34" s="71"/>
      <c r="I34" s="68"/>
      <c r="J34" s="68"/>
      <c r="K34" s="68"/>
      <c r="L34" s="68"/>
      <c r="M34" s="32"/>
    </row>
    <row r="35" spans="1:15" s="34" customFormat="1" ht="12.75" customHeight="1" x14ac:dyDescent="0.35">
      <c r="A35" s="32"/>
      <c r="B35" s="40" t="s">
        <v>46</v>
      </c>
      <c r="C35" s="41"/>
      <c r="D35" s="41"/>
      <c r="E35" s="41"/>
      <c r="F35" s="24">
        <v>16560</v>
      </c>
      <c r="G35" s="27"/>
      <c r="H35" s="72"/>
      <c r="I35" s="68"/>
      <c r="J35" s="68"/>
      <c r="K35" s="68"/>
      <c r="L35" s="68"/>
      <c r="M35" s="32"/>
    </row>
    <row r="36" spans="1:15" s="34" customFormat="1" ht="12.75" customHeight="1" x14ac:dyDescent="0.35">
      <c r="A36" s="32"/>
      <c r="B36" s="93" t="s">
        <v>47</v>
      </c>
      <c r="C36" s="137"/>
      <c r="D36" s="137"/>
      <c r="E36" s="137"/>
      <c r="F36" s="42" t="s">
        <v>48</v>
      </c>
      <c r="G36" s="43" t="str">
        <f>IF(ISNUMBER(G33), (IF(ISNUMBER(G34), (G33/(G34+G35)), "")), "")</f>
        <v/>
      </c>
      <c r="H36" s="73" t="s">
        <v>10</v>
      </c>
      <c r="I36" s="73"/>
      <c r="J36" s="73"/>
      <c r="K36" s="73"/>
      <c r="L36" s="73"/>
      <c r="M36" s="32"/>
    </row>
    <row r="37" spans="1:15" s="34" customFormat="1" ht="12.75" customHeight="1" x14ac:dyDescent="0.35">
      <c r="A37" s="32"/>
      <c r="B37" s="38"/>
      <c r="C37" s="38"/>
      <c r="D37" s="38"/>
      <c r="E37" s="38"/>
      <c r="F37" s="39"/>
      <c r="G37" s="44"/>
      <c r="H37" s="73"/>
      <c r="I37" s="73"/>
      <c r="J37" s="73"/>
      <c r="K37" s="73"/>
      <c r="L37" s="73"/>
      <c r="M37" s="32"/>
    </row>
    <row r="38" spans="1:15" s="34" customFormat="1" ht="12.75" customHeight="1" x14ac:dyDescent="0.35">
      <c r="A38" s="32"/>
      <c r="B38" s="124" t="str">
        <f>"Indivisible Capital/ Total Non Risk Free Assets &gt;=15%?"</f>
        <v>Indivisible Capital/ Total Non Risk Free Assets &gt;=15%?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32"/>
    </row>
    <row r="39" spans="1:15" s="34" customFormat="1" ht="12.75" customHeight="1" x14ac:dyDescent="0.35">
      <c r="A39" s="32"/>
      <c r="B39" s="125" t="str">
        <f>IF(ISNUMBER(G36), IF(G36&gt;=15%, "Yes", "No"), "")</f>
        <v/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32"/>
    </row>
    <row r="40" spans="1:15" s="34" customFormat="1" ht="12.75" customHeight="1" x14ac:dyDescent="0.35">
      <c r="A40" s="32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32"/>
    </row>
    <row r="41" spans="1:15" s="34" customFormat="1" x14ac:dyDescent="0.35">
      <c r="A41" s="32"/>
      <c r="B41" s="130"/>
      <c r="C41" s="131"/>
      <c r="D41" s="131"/>
      <c r="E41" s="131"/>
      <c r="F41" s="132"/>
      <c r="G41" s="33" t="s">
        <v>29</v>
      </c>
      <c r="H41" s="88"/>
      <c r="I41" s="88"/>
      <c r="J41" s="88"/>
      <c r="K41" s="88"/>
      <c r="L41" s="88"/>
      <c r="M41" s="32"/>
      <c r="O41" s="45"/>
    </row>
    <row r="42" spans="1:15" s="34" customFormat="1" x14ac:dyDescent="0.35">
      <c r="A42" s="32"/>
      <c r="B42" s="127" t="s">
        <v>49</v>
      </c>
      <c r="C42" s="134"/>
      <c r="D42" s="134"/>
      <c r="E42" s="134"/>
      <c r="F42" s="135"/>
      <c r="G42" s="35" t="s">
        <v>32</v>
      </c>
      <c r="H42" s="88"/>
      <c r="I42" s="88"/>
      <c r="J42" s="88"/>
      <c r="K42" s="88"/>
      <c r="L42" s="88"/>
      <c r="M42" s="32"/>
      <c r="O42" s="45"/>
    </row>
    <row r="43" spans="1:15" s="34" customFormat="1" x14ac:dyDescent="0.35">
      <c r="A43" s="32"/>
      <c r="B43" s="100" t="s">
        <v>50</v>
      </c>
      <c r="C43" s="111"/>
      <c r="D43" s="111"/>
      <c r="E43" s="133"/>
      <c r="F43" s="46">
        <v>15000</v>
      </c>
      <c r="G43" s="26"/>
      <c r="H43" s="136"/>
      <c r="I43" s="136"/>
      <c r="J43" s="136"/>
      <c r="K43" s="136"/>
      <c r="L43" s="136"/>
      <c r="M43" s="32"/>
    </row>
    <row r="44" spans="1:15" s="34" customFormat="1" x14ac:dyDescent="0.35">
      <c r="A44" s="32"/>
      <c r="B44" s="22" t="s">
        <v>51</v>
      </c>
      <c r="C44" s="23"/>
      <c r="D44" s="23"/>
      <c r="E44" s="47"/>
      <c r="F44" s="23">
        <v>13508</v>
      </c>
      <c r="G44" s="26"/>
      <c r="H44" s="67"/>
      <c r="I44" s="63"/>
      <c r="J44" s="63"/>
      <c r="K44" s="63"/>
      <c r="L44" s="63"/>
      <c r="M44" s="32"/>
    </row>
    <row r="45" spans="1:15" s="34" customFormat="1" x14ac:dyDescent="0.35">
      <c r="A45" s="32"/>
      <c r="B45" s="22" t="s">
        <v>52</v>
      </c>
      <c r="C45" s="23"/>
      <c r="D45" s="23"/>
      <c r="E45" s="47"/>
      <c r="F45" s="23">
        <v>13509</v>
      </c>
      <c r="G45" s="26"/>
      <c r="H45" s="63"/>
      <c r="I45" s="63"/>
      <c r="J45" s="63"/>
      <c r="K45" s="63"/>
      <c r="L45" s="63"/>
      <c r="M45" s="32"/>
    </row>
    <row r="46" spans="1:15" s="34" customFormat="1" x14ac:dyDescent="0.35">
      <c r="A46" s="32"/>
      <c r="B46" s="25" t="s">
        <v>53</v>
      </c>
      <c r="C46" s="48"/>
      <c r="D46" s="48"/>
      <c r="E46" s="49"/>
      <c r="F46" s="48" t="s">
        <v>16</v>
      </c>
      <c r="G46" s="10" t="str">
        <f>IF(COUNTBLANK(G43:G45)=3, "", SUM(G43:G45))</f>
        <v/>
      </c>
      <c r="H46" s="63"/>
      <c r="I46" s="63"/>
      <c r="J46" s="63"/>
      <c r="K46" s="63"/>
      <c r="L46" s="63"/>
      <c r="M46" s="32"/>
    </row>
    <row r="47" spans="1:15" s="34" customFormat="1" x14ac:dyDescent="0.35">
      <c r="A47" s="32"/>
      <c r="B47" s="100" t="s">
        <v>54</v>
      </c>
      <c r="C47" s="111"/>
      <c r="D47" s="111"/>
      <c r="E47" s="133"/>
      <c r="F47" s="23" t="s">
        <v>55</v>
      </c>
      <c r="G47" s="26"/>
      <c r="H47" s="88"/>
      <c r="I47" s="88"/>
      <c r="J47" s="88"/>
      <c r="K47" s="88"/>
      <c r="L47" s="88"/>
      <c r="M47" s="32"/>
    </row>
    <row r="48" spans="1:15" s="34" customFormat="1" x14ac:dyDescent="0.35">
      <c r="A48" s="32"/>
      <c r="B48" s="127" t="s">
        <v>56</v>
      </c>
      <c r="C48" s="128"/>
      <c r="D48" s="128"/>
      <c r="E48" s="129"/>
      <c r="F48" s="50" t="s">
        <v>57</v>
      </c>
      <c r="G48" s="51" t="str">
        <f>IF(ISNUMBER(G47), (IF(ISNUMBER(G47), (G46/(G47+G44+G45)), "")), "")</f>
        <v/>
      </c>
      <c r="H48" s="89" t="s">
        <v>10</v>
      </c>
      <c r="I48" s="90"/>
      <c r="J48" s="90"/>
      <c r="K48" s="90"/>
      <c r="L48" s="90"/>
      <c r="M48" s="32"/>
    </row>
    <row r="49" spans="1:20" s="34" customFormat="1" x14ac:dyDescent="0.35">
      <c r="A49" s="32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32"/>
    </row>
    <row r="50" spans="1:20" s="34" customFormat="1" ht="12.75" customHeight="1" x14ac:dyDescent="0.35">
      <c r="A50" s="32"/>
      <c r="B50" s="124" t="s">
        <v>58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32"/>
    </row>
    <row r="51" spans="1:20" s="34" customFormat="1" x14ac:dyDescent="0.35">
      <c r="A51" s="32"/>
      <c r="B51" s="125" t="str">
        <f>IF(ISNUMBER(G48), IF(G48&lt;=5%, "Yes", "No"), "")</f>
        <v/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52"/>
    </row>
    <row r="52" spans="1:20" s="34" customFormat="1" ht="12.75" customHeight="1" x14ac:dyDescent="0.35">
      <c r="A52" s="32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32"/>
    </row>
    <row r="53" spans="1:20" s="34" customFormat="1" x14ac:dyDescent="0.35">
      <c r="A53" s="32"/>
      <c r="B53" s="130"/>
      <c r="C53" s="131"/>
      <c r="D53" s="131"/>
      <c r="E53" s="131"/>
      <c r="F53" s="132"/>
      <c r="G53" s="33" t="s">
        <v>29</v>
      </c>
      <c r="H53" s="33" t="s">
        <v>30</v>
      </c>
      <c r="I53" s="33" t="s">
        <v>30</v>
      </c>
      <c r="J53" s="33" t="s">
        <v>30</v>
      </c>
      <c r="K53" s="33" t="s">
        <v>30</v>
      </c>
      <c r="L53" s="33" t="s">
        <v>30</v>
      </c>
      <c r="M53" s="32"/>
    </row>
    <row r="54" spans="1:20" s="34" customFormat="1" x14ac:dyDescent="0.35">
      <c r="A54" s="32"/>
      <c r="B54" s="127" t="s">
        <v>59</v>
      </c>
      <c r="C54" s="128"/>
      <c r="D54" s="128"/>
      <c r="E54" s="128"/>
      <c r="F54" s="129"/>
      <c r="G54" s="35" t="s">
        <v>32</v>
      </c>
      <c r="H54" s="35" t="s">
        <v>33</v>
      </c>
      <c r="I54" s="35" t="s">
        <v>34</v>
      </c>
      <c r="J54" s="35" t="s">
        <v>35</v>
      </c>
      <c r="K54" s="35" t="s">
        <v>36</v>
      </c>
      <c r="L54" s="35" t="s">
        <v>37</v>
      </c>
      <c r="M54" s="32"/>
    </row>
    <row r="55" spans="1:20" s="34" customFormat="1" x14ac:dyDescent="0.35">
      <c r="A55" s="32"/>
      <c r="B55" s="100" t="s">
        <v>60</v>
      </c>
      <c r="C55" s="111"/>
      <c r="D55" s="111"/>
      <c r="E55" s="133"/>
      <c r="F55" s="14">
        <v>11000</v>
      </c>
      <c r="G55" s="26"/>
      <c r="H55" s="26"/>
      <c r="I55" s="26"/>
      <c r="J55" s="26"/>
      <c r="K55" s="26"/>
      <c r="L55" s="26"/>
      <c r="M55" s="32"/>
    </row>
    <row r="56" spans="1:20" s="34" customFormat="1" x14ac:dyDescent="0.35">
      <c r="A56" s="32"/>
      <c r="B56" s="100" t="s">
        <v>61</v>
      </c>
      <c r="C56" s="111"/>
      <c r="D56" s="111"/>
      <c r="E56" s="133"/>
      <c r="F56" s="46">
        <v>15000</v>
      </c>
      <c r="G56" s="26"/>
      <c r="H56" s="26"/>
      <c r="I56" s="26"/>
      <c r="J56" s="26"/>
      <c r="K56" s="26"/>
      <c r="L56" s="26"/>
      <c r="M56" s="32"/>
    </row>
    <row r="57" spans="1:20" s="34" customFormat="1" x14ac:dyDescent="0.35">
      <c r="A57" s="32"/>
      <c r="B57" s="127" t="s">
        <v>62</v>
      </c>
      <c r="C57" s="128"/>
      <c r="D57" s="128"/>
      <c r="E57" s="129"/>
      <c r="F57" s="53" t="s">
        <v>63</v>
      </c>
      <c r="G57" s="54" t="str">
        <f t="shared" ref="G57:L57" si="0">IF(ISNUMBER(G55), (IF(ISNUMBER(G56), (G55/G56), "")), "")</f>
        <v/>
      </c>
      <c r="H57" s="54" t="str">
        <f t="shared" si="0"/>
        <v/>
      </c>
      <c r="I57" s="54" t="str">
        <f t="shared" si="0"/>
        <v/>
      </c>
      <c r="J57" s="54" t="str">
        <f t="shared" si="0"/>
        <v/>
      </c>
      <c r="K57" s="54" t="str">
        <f t="shared" si="0"/>
        <v/>
      </c>
      <c r="L57" s="54" t="str">
        <f t="shared" si="0"/>
        <v/>
      </c>
      <c r="M57" s="52" t="s">
        <v>10</v>
      </c>
    </row>
    <row r="58" spans="1:20" s="34" customFormat="1" x14ac:dyDescent="0.35">
      <c r="A58" s="32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32"/>
      <c r="T58" s="55"/>
    </row>
    <row r="59" spans="1:20" s="34" customFormat="1" ht="12.75" customHeight="1" x14ac:dyDescent="0.35">
      <c r="A59" s="32"/>
      <c r="B59" s="124" t="str">
        <f>"Loan loss reserves to nonperforming loans is 70% or greater in at least 4 of 6 most recent quarters?"</f>
        <v>Loan loss reserves to nonperforming loans is 70% or greater in at least 4 of 6 most recent quarters?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32"/>
    </row>
    <row r="60" spans="1:20" s="34" customFormat="1" x14ac:dyDescent="0.35">
      <c r="A60" s="32"/>
      <c r="B60" s="125" t="str">
        <f>(IF(COUNTBLANK(G57:L57)=6, "", (IF(SUM(IF(G57&gt;0.7,1,0), IF(H57&gt;0.7,1,0), IF(I57&gt;0.7,1,0), IF(J57&gt;0.7,1,0), IF(K57&gt;0.7,1,0), IF(L57&gt;0.7,1,0))&gt;=4, "Yes", "No"))))</f>
        <v/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52"/>
    </row>
    <row r="61" spans="1:20" s="34" customFormat="1" ht="7.35" customHeight="1" x14ac:dyDescent="0.35">
      <c r="A61" s="32"/>
      <c r="B61" s="87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32"/>
    </row>
    <row r="62" spans="1:20" s="34" customFormat="1" x14ac:dyDescent="0.35">
      <c r="A62" s="32"/>
      <c r="B62" s="65" t="s">
        <v>21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32"/>
    </row>
    <row r="63" spans="1:20" s="34" customFormat="1" ht="7.35" customHeight="1" x14ac:dyDescent="0.35">
      <c r="A63" s="32"/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32"/>
    </row>
    <row r="64" spans="1:20" s="34" customFormat="1" x14ac:dyDescent="0.35">
      <c r="A64" s="32"/>
      <c r="B64" s="87" t="s">
        <v>23</v>
      </c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32"/>
    </row>
    <row r="65" spans="1:13" x14ac:dyDescent="0.45">
      <c r="A65" s="1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1"/>
    </row>
    <row r="66" spans="1:13" x14ac:dyDescent="0.45">
      <c r="A66" s="1"/>
      <c r="B66" s="18" t="s">
        <v>24</v>
      </c>
      <c r="C66" s="122"/>
      <c r="D66" s="122"/>
      <c r="E66" s="122"/>
      <c r="F66" s="122"/>
      <c r="G66" s="19" t="s">
        <v>72</v>
      </c>
      <c r="H66" s="123" t="str">
        <f>IF(ISBLANK('Makes5%'!H39:H39), "", 'Makes5%'!H39:H39)</f>
        <v/>
      </c>
      <c r="I66" s="123"/>
      <c r="J66" s="123"/>
      <c r="K66" s="123"/>
      <c r="L66" s="123"/>
      <c r="M66" s="1"/>
    </row>
    <row r="67" spans="1:13" x14ac:dyDescent="0.45">
      <c r="A67" s="1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1"/>
    </row>
    <row r="68" spans="1:13" x14ac:dyDescent="0.45">
      <c r="A68" s="1"/>
      <c r="B68" s="18" t="s">
        <v>25</v>
      </c>
      <c r="C68" s="121" t="str">
        <f>IF(ISBLANK('Makes5%'!C41:C41), "", 'Makes5%'!C41:C41)</f>
        <v/>
      </c>
      <c r="D68" s="121"/>
      <c r="E68" s="121"/>
      <c r="F68" s="121"/>
      <c r="G68" s="19" t="s">
        <v>73</v>
      </c>
      <c r="H68" s="121" t="str">
        <f>IF(ISBLANK('Makes5%'!H41:H41), "", 'Makes5%'!H41:H41)</f>
        <v/>
      </c>
      <c r="I68" s="121"/>
      <c r="J68" s="121"/>
      <c r="K68" s="121"/>
      <c r="L68" s="121"/>
      <c r="M68" s="1"/>
    </row>
    <row r="69" spans="1:13" x14ac:dyDescent="0.45">
      <c r="A69" s="1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1"/>
    </row>
    <row r="70" spans="1:13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</sheetData>
  <sheetProtection algorithmName="SHA-512" hashValue="nWnwwmdj8BsGPGQMkSAlhOeYk5/MALjsLkL5DFzSZLp0iYfwkVGIedAP45ApluZeeMkVG+O0ikCLiDLe80+n6Q==" saltValue="DsJd2w0/Bj2X39jURyr5dQ==" spinCount="100000" sheet="1" objects="1" scenarios="1" selectLockedCells="1"/>
  <mergeCells count="64">
    <mergeCell ref="B7:L7"/>
    <mergeCell ref="B8:L8"/>
    <mergeCell ref="B9:L9"/>
    <mergeCell ref="B19:E19"/>
    <mergeCell ref="B11:L11"/>
    <mergeCell ref="B12:C12"/>
    <mergeCell ref="D12:G12"/>
    <mergeCell ref="H12:I12"/>
    <mergeCell ref="J12:L12"/>
    <mergeCell ref="B13:L13"/>
    <mergeCell ref="B14:L14"/>
    <mergeCell ref="B15:L15"/>
    <mergeCell ref="B16:L16"/>
    <mergeCell ref="B17:F17"/>
    <mergeCell ref="B18:F18"/>
    <mergeCell ref="B34:E34"/>
    <mergeCell ref="B20:L20"/>
    <mergeCell ref="B21:L21"/>
    <mergeCell ref="B22:L22"/>
    <mergeCell ref="B24:F24"/>
    <mergeCell ref="B25:F25"/>
    <mergeCell ref="B26:E26"/>
    <mergeCell ref="B27:L27"/>
    <mergeCell ref="B28:L28"/>
    <mergeCell ref="B29:L29"/>
    <mergeCell ref="B31:F32"/>
    <mergeCell ref="B33:E33"/>
    <mergeCell ref="B36:E36"/>
    <mergeCell ref="B38:L38"/>
    <mergeCell ref="B39:L39"/>
    <mergeCell ref="B40:L40"/>
    <mergeCell ref="B41:F41"/>
    <mergeCell ref="H41:L41"/>
    <mergeCell ref="B55:E55"/>
    <mergeCell ref="B56:E56"/>
    <mergeCell ref="B57:E57"/>
    <mergeCell ref="B42:F42"/>
    <mergeCell ref="H42:L42"/>
    <mergeCell ref="B43:E43"/>
    <mergeCell ref="H43:L43"/>
    <mergeCell ref="B47:E47"/>
    <mergeCell ref="H47:L47"/>
    <mergeCell ref="B69:L69"/>
    <mergeCell ref="B59:L59"/>
    <mergeCell ref="B60:L60"/>
    <mergeCell ref="B61:L61"/>
    <mergeCell ref="B64:L64"/>
    <mergeCell ref="B65:L65"/>
    <mergeCell ref="B2:F2"/>
    <mergeCell ref="D10:L10"/>
    <mergeCell ref="C68:F68"/>
    <mergeCell ref="C66:F66"/>
    <mergeCell ref="H66:L66"/>
    <mergeCell ref="H68:L68"/>
    <mergeCell ref="B67:L67"/>
    <mergeCell ref="B58:L58"/>
    <mergeCell ref="B48:E48"/>
    <mergeCell ref="H48:L48"/>
    <mergeCell ref="B49:L49"/>
    <mergeCell ref="B50:L50"/>
    <mergeCell ref="B51:L51"/>
    <mergeCell ref="B52:L52"/>
    <mergeCell ref="B53:F53"/>
    <mergeCell ref="B54:F54"/>
  </mergeCells>
  <pageMargins left="0.7" right="0.7" top="0.75" bottom="0.75" header="0.3" footer="0.3"/>
  <pageSetup scale="64" orientation="portrait" r:id="rId1"/>
  <ignoredErrors>
    <ignoredError sqref="B22 B29" formulaRange="1"/>
    <ignoredError sqref="C6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9BF9-2AE6-4A8F-B062-35CED95FE9FE}">
  <sheetPr codeName="Sheet3">
    <pageSetUpPr fitToPage="1"/>
  </sheetPr>
  <dimension ref="A1:J34"/>
  <sheetViews>
    <sheetView zoomScale="110" zoomScaleNormal="110" workbookViewId="0">
      <selection activeCell="I16" sqref="I16"/>
    </sheetView>
  </sheetViews>
  <sheetFormatPr defaultRowHeight="14.25" x14ac:dyDescent="0.45"/>
  <cols>
    <col min="1" max="1" width="2.59765625" style="3" customWidth="1"/>
    <col min="2" max="2" width="11.59765625" style="3" customWidth="1"/>
    <col min="3" max="3" width="2.3984375" style="3" customWidth="1"/>
    <col min="4" max="4" width="35.265625" style="3" customWidth="1"/>
    <col min="5" max="5" width="7.19921875" style="3" customWidth="1"/>
    <col min="6" max="6" width="14.53125" style="3" customWidth="1"/>
    <col min="7" max="7" width="13.9296875" style="3" customWidth="1"/>
    <col min="8" max="8" width="18.3984375" style="3" customWidth="1"/>
    <col min="9" max="9" width="15.59765625" style="3" customWidth="1"/>
    <col min="10" max="10" width="3.86328125" style="3" customWidth="1"/>
    <col min="11" max="255" width="9.1328125" style="3"/>
    <col min="256" max="256" width="1.86328125" style="3" customWidth="1"/>
    <col min="257" max="257" width="11.59765625" style="3" customWidth="1"/>
    <col min="258" max="258" width="1.3984375" style="3" customWidth="1"/>
    <col min="259" max="259" width="3.3984375" style="3" customWidth="1"/>
    <col min="260" max="260" width="2.3984375" style="3" customWidth="1"/>
    <col min="261" max="261" width="15.59765625" style="3" customWidth="1"/>
    <col min="262" max="262" width="56.59765625" style="3" customWidth="1"/>
    <col min="263" max="263" width="18.3984375" style="3" customWidth="1"/>
    <col min="264" max="264" width="15.59765625" style="3" customWidth="1"/>
    <col min="265" max="265" width="3.86328125" style="3" customWidth="1"/>
    <col min="266" max="266" width="2.3984375" style="3" customWidth="1"/>
    <col min="267" max="511" width="9.1328125" style="3"/>
    <col min="512" max="512" width="1.86328125" style="3" customWidth="1"/>
    <col min="513" max="513" width="11.59765625" style="3" customWidth="1"/>
    <col min="514" max="514" width="1.3984375" style="3" customWidth="1"/>
    <col min="515" max="515" width="3.3984375" style="3" customWidth="1"/>
    <col min="516" max="516" width="2.3984375" style="3" customWidth="1"/>
    <col min="517" max="517" width="15.59765625" style="3" customWidth="1"/>
    <col min="518" max="518" width="56.59765625" style="3" customWidth="1"/>
    <col min="519" max="519" width="18.3984375" style="3" customWidth="1"/>
    <col min="520" max="520" width="15.59765625" style="3" customWidth="1"/>
    <col min="521" max="521" width="3.86328125" style="3" customWidth="1"/>
    <col min="522" max="522" width="2.3984375" style="3" customWidth="1"/>
    <col min="523" max="767" width="9.1328125" style="3"/>
    <col min="768" max="768" width="1.86328125" style="3" customWidth="1"/>
    <col min="769" max="769" width="11.59765625" style="3" customWidth="1"/>
    <col min="770" max="770" width="1.3984375" style="3" customWidth="1"/>
    <col min="771" max="771" width="3.3984375" style="3" customWidth="1"/>
    <col min="772" max="772" width="2.3984375" style="3" customWidth="1"/>
    <col min="773" max="773" width="15.59765625" style="3" customWidth="1"/>
    <col min="774" max="774" width="56.59765625" style="3" customWidth="1"/>
    <col min="775" max="775" width="18.3984375" style="3" customWidth="1"/>
    <col min="776" max="776" width="15.59765625" style="3" customWidth="1"/>
    <col min="777" max="777" width="3.86328125" style="3" customWidth="1"/>
    <col min="778" max="778" width="2.3984375" style="3" customWidth="1"/>
    <col min="779" max="1023" width="9.1328125" style="3"/>
    <col min="1024" max="1024" width="1.86328125" style="3" customWidth="1"/>
    <col min="1025" max="1025" width="11.59765625" style="3" customWidth="1"/>
    <col min="1026" max="1026" width="1.3984375" style="3" customWidth="1"/>
    <col min="1027" max="1027" width="3.3984375" style="3" customWidth="1"/>
    <col min="1028" max="1028" width="2.3984375" style="3" customWidth="1"/>
    <col min="1029" max="1029" width="15.59765625" style="3" customWidth="1"/>
    <col min="1030" max="1030" width="56.59765625" style="3" customWidth="1"/>
    <col min="1031" max="1031" width="18.3984375" style="3" customWidth="1"/>
    <col min="1032" max="1032" width="15.59765625" style="3" customWidth="1"/>
    <col min="1033" max="1033" width="3.86328125" style="3" customWidth="1"/>
    <col min="1034" max="1034" width="2.3984375" style="3" customWidth="1"/>
    <col min="1035" max="1279" width="9.1328125" style="3"/>
    <col min="1280" max="1280" width="1.86328125" style="3" customWidth="1"/>
    <col min="1281" max="1281" width="11.59765625" style="3" customWidth="1"/>
    <col min="1282" max="1282" width="1.3984375" style="3" customWidth="1"/>
    <col min="1283" max="1283" width="3.3984375" style="3" customWidth="1"/>
    <col min="1284" max="1284" width="2.3984375" style="3" customWidth="1"/>
    <col min="1285" max="1285" width="15.59765625" style="3" customWidth="1"/>
    <col min="1286" max="1286" width="56.59765625" style="3" customWidth="1"/>
    <col min="1287" max="1287" width="18.3984375" style="3" customWidth="1"/>
    <col min="1288" max="1288" width="15.59765625" style="3" customWidth="1"/>
    <col min="1289" max="1289" width="3.86328125" style="3" customWidth="1"/>
    <col min="1290" max="1290" width="2.3984375" style="3" customWidth="1"/>
    <col min="1291" max="1535" width="9.1328125" style="3"/>
    <col min="1536" max="1536" width="1.86328125" style="3" customWidth="1"/>
    <col min="1537" max="1537" width="11.59765625" style="3" customWidth="1"/>
    <col min="1538" max="1538" width="1.3984375" style="3" customWidth="1"/>
    <col min="1539" max="1539" width="3.3984375" style="3" customWidth="1"/>
    <col min="1540" max="1540" width="2.3984375" style="3" customWidth="1"/>
    <col min="1541" max="1541" width="15.59765625" style="3" customWidth="1"/>
    <col min="1542" max="1542" width="56.59765625" style="3" customWidth="1"/>
    <col min="1543" max="1543" width="18.3984375" style="3" customWidth="1"/>
    <col min="1544" max="1544" width="15.59765625" style="3" customWidth="1"/>
    <col min="1545" max="1545" width="3.86328125" style="3" customWidth="1"/>
    <col min="1546" max="1546" width="2.3984375" style="3" customWidth="1"/>
    <col min="1547" max="1791" width="9.1328125" style="3"/>
    <col min="1792" max="1792" width="1.86328125" style="3" customWidth="1"/>
    <col min="1793" max="1793" width="11.59765625" style="3" customWidth="1"/>
    <col min="1794" max="1794" width="1.3984375" style="3" customWidth="1"/>
    <col min="1795" max="1795" width="3.3984375" style="3" customWidth="1"/>
    <col min="1796" max="1796" width="2.3984375" style="3" customWidth="1"/>
    <col min="1797" max="1797" width="15.59765625" style="3" customWidth="1"/>
    <col min="1798" max="1798" width="56.59765625" style="3" customWidth="1"/>
    <col min="1799" max="1799" width="18.3984375" style="3" customWidth="1"/>
    <col min="1800" max="1800" width="15.59765625" style="3" customWidth="1"/>
    <col min="1801" max="1801" width="3.86328125" style="3" customWidth="1"/>
    <col min="1802" max="1802" width="2.3984375" style="3" customWidth="1"/>
    <col min="1803" max="2047" width="9.1328125" style="3"/>
    <col min="2048" max="2048" width="1.86328125" style="3" customWidth="1"/>
    <col min="2049" max="2049" width="11.59765625" style="3" customWidth="1"/>
    <col min="2050" max="2050" width="1.3984375" style="3" customWidth="1"/>
    <col min="2051" max="2051" width="3.3984375" style="3" customWidth="1"/>
    <col min="2052" max="2052" width="2.3984375" style="3" customWidth="1"/>
    <col min="2053" max="2053" width="15.59765625" style="3" customWidth="1"/>
    <col min="2054" max="2054" width="56.59765625" style="3" customWidth="1"/>
    <col min="2055" max="2055" width="18.3984375" style="3" customWidth="1"/>
    <col min="2056" max="2056" width="15.59765625" style="3" customWidth="1"/>
    <col min="2057" max="2057" width="3.86328125" style="3" customWidth="1"/>
    <col min="2058" max="2058" width="2.3984375" style="3" customWidth="1"/>
    <col min="2059" max="2303" width="9.1328125" style="3"/>
    <col min="2304" max="2304" width="1.86328125" style="3" customWidth="1"/>
    <col min="2305" max="2305" width="11.59765625" style="3" customWidth="1"/>
    <col min="2306" max="2306" width="1.3984375" style="3" customWidth="1"/>
    <col min="2307" max="2307" width="3.3984375" style="3" customWidth="1"/>
    <col min="2308" max="2308" width="2.3984375" style="3" customWidth="1"/>
    <col min="2309" max="2309" width="15.59765625" style="3" customWidth="1"/>
    <col min="2310" max="2310" width="56.59765625" style="3" customWidth="1"/>
    <col min="2311" max="2311" width="18.3984375" style="3" customWidth="1"/>
    <col min="2312" max="2312" width="15.59765625" style="3" customWidth="1"/>
    <col min="2313" max="2313" width="3.86328125" style="3" customWidth="1"/>
    <col min="2314" max="2314" width="2.3984375" style="3" customWidth="1"/>
    <col min="2315" max="2559" width="9.1328125" style="3"/>
    <col min="2560" max="2560" width="1.86328125" style="3" customWidth="1"/>
    <col min="2561" max="2561" width="11.59765625" style="3" customWidth="1"/>
    <col min="2562" max="2562" width="1.3984375" style="3" customWidth="1"/>
    <col min="2563" max="2563" width="3.3984375" style="3" customWidth="1"/>
    <col min="2564" max="2564" width="2.3984375" style="3" customWidth="1"/>
    <col min="2565" max="2565" width="15.59765625" style="3" customWidth="1"/>
    <col min="2566" max="2566" width="56.59765625" style="3" customWidth="1"/>
    <col min="2567" max="2567" width="18.3984375" style="3" customWidth="1"/>
    <col min="2568" max="2568" width="15.59765625" style="3" customWidth="1"/>
    <col min="2569" max="2569" width="3.86328125" style="3" customWidth="1"/>
    <col min="2570" max="2570" width="2.3984375" style="3" customWidth="1"/>
    <col min="2571" max="2815" width="9.1328125" style="3"/>
    <col min="2816" max="2816" width="1.86328125" style="3" customWidth="1"/>
    <col min="2817" max="2817" width="11.59765625" style="3" customWidth="1"/>
    <col min="2818" max="2818" width="1.3984375" style="3" customWidth="1"/>
    <col min="2819" max="2819" width="3.3984375" style="3" customWidth="1"/>
    <col min="2820" max="2820" width="2.3984375" style="3" customWidth="1"/>
    <col min="2821" max="2821" width="15.59765625" style="3" customWidth="1"/>
    <col min="2822" max="2822" width="56.59765625" style="3" customWidth="1"/>
    <col min="2823" max="2823" width="18.3984375" style="3" customWidth="1"/>
    <col min="2824" max="2824" width="15.59765625" style="3" customWidth="1"/>
    <col min="2825" max="2825" width="3.86328125" style="3" customWidth="1"/>
    <col min="2826" max="2826" width="2.3984375" style="3" customWidth="1"/>
    <col min="2827" max="3071" width="9.1328125" style="3"/>
    <col min="3072" max="3072" width="1.86328125" style="3" customWidth="1"/>
    <col min="3073" max="3073" width="11.59765625" style="3" customWidth="1"/>
    <col min="3074" max="3074" width="1.3984375" style="3" customWidth="1"/>
    <col min="3075" max="3075" width="3.3984375" style="3" customWidth="1"/>
    <col min="3076" max="3076" width="2.3984375" style="3" customWidth="1"/>
    <col min="3077" max="3077" width="15.59765625" style="3" customWidth="1"/>
    <col min="3078" max="3078" width="56.59765625" style="3" customWidth="1"/>
    <col min="3079" max="3079" width="18.3984375" style="3" customWidth="1"/>
    <col min="3080" max="3080" width="15.59765625" style="3" customWidth="1"/>
    <col min="3081" max="3081" width="3.86328125" style="3" customWidth="1"/>
    <col min="3082" max="3082" width="2.3984375" style="3" customWidth="1"/>
    <col min="3083" max="3327" width="9.1328125" style="3"/>
    <col min="3328" max="3328" width="1.86328125" style="3" customWidth="1"/>
    <col min="3329" max="3329" width="11.59765625" style="3" customWidth="1"/>
    <col min="3330" max="3330" width="1.3984375" style="3" customWidth="1"/>
    <col min="3331" max="3331" width="3.3984375" style="3" customWidth="1"/>
    <col min="3332" max="3332" width="2.3984375" style="3" customWidth="1"/>
    <col min="3333" max="3333" width="15.59765625" style="3" customWidth="1"/>
    <col min="3334" max="3334" width="56.59765625" style="3" customWidth="1"/>
    <col min="3335" max="3335" width="18.3984375" style="3" customWidth="1"/>
    <col min="3336" max="3336" width="15.59765625" style="3" customWidth="1"/>
    <col min="3337" max="3337" width="3.86328125" style="3" customWidth="1"/>
    <col min="3338" max="3338" width="2.3984375" style="3" customWidth="1"/>
    <col min="3339" max="3583" width="9.1328125" style="3"/>
    <col min="3584" max="3584" width="1.86328125" style="3" customWidth="1"/>
    <col min="3585" max="3585" width="11.59765625" style="3" customWidth="1"/>
    <col min="3586" max="3586" width="1.3984375" style="3" customWidth="1"/>
    <col min="3587" max="3587" width="3.3984375" style="3" customWidth="1"/>
    <col min="3588" max="3588" width="2.3984375" style="3" customWidth="1"/>
    <col min="3589" max="3589" width="15.59765625" style="3" customWidth="1"/>
    <col min="3590" max="3590" width="56.59765625" style="3" customWidth="1"/>
    <col min="3591" max="3591" width="18.3984375" style="3" customWidth="1"/>
    <col min="3592" max="3592" width="15.59765625" style="3" customWidth="1"/>
    <col min="3593" max="3593" width="3.86328125" style="3" customWidth="1"/>
    <col min="3594" max="3594" width="2.3984375" style="3" customWidth="1"/>
    <col min="3595" max="3839" width="9.1328125" style="3"/>
    <col min="3840" max="3840" width="1.86328125" style="3" customWidth="1"/>
    <col min="3841" max="3841" width="11.59765625" style="3" customWidth="1"/>
    <col min="3842" max="3842" width="1.3984375" style="3" customWidth="1"/>
    <col min="3843" max="3843" width="3.3984375" style="3" customWidth="1"/>
    <col min="3844" max="3844" width="2.3984375" style="3" customWidth="1"/>
    <col min="3845" max="3845" width="15.59765625" style="3" customWidth="1"/>
    <col min="3846" max="3846" width="56.59765625" style="3" customWidth="1"/>
    <col min="3847" max="3847" width="18.3984375" style="3" customWidth="1"/>
    <col min="3848" max="3848" width="15.59765625" style="3" customWidth="1"/>
    <col min="3849" max="3849" width="3.86328125" style="3" customWidth="1"/>
    <col min="3850" max="3850" width="2.3984375" style="3" customWidth="1"/>
    <col min="3851" max="4095" width="9.1328125" style="3"/>
    <col min="4096" max="4096" width="1.86328125" style="3" customWidth="1"/>
    <col min="4097" max="4097" width="11.59765625" style="3" customWidth="1"/>
    <col min="4098" max="4098" width="1.3984375" style="3" customWidth="1"/>
    <col min="4099" max="4099" width="3.3984375" style="3" customWidth="1"/>
    <col min="4100" max="4100" width="2.3984375" style="3" customWidth="1"/>
    <col min="4101" max="4101" width="15.59765625" style="3" customWidth="1"/>
    <col min="4102" max="4102" width="56.59765625" style="3" customWidth="1"/>
    <col min="4103" max="4103" width="18.3984375" style="3" customWidth="1"/>
    <col min="4104" max="4104" width="15.59765625" style="3" customWidth="1"/>
    <col min="4105" max="4105" width="3.86328125" style="3" customWidth="1"/>
    <col min="4106" max="4106" width="2.3984375" style="3" customWidth="1"/>
    <col min="4107" max="4351" width="9.1328125" style="3"/>
    <col min="4352" max="4352" width="1.86328125" style="3" customWidth="1"/>
    <col min="4353" max="4353" width="11.59765625" style="3" customWidth="1"/>
    <col min="4354" max="4354" width="1.3984375" style="3" customWidth="1"/>
    <col min="4355" max="4355" width="3.3984375" style="3" customWidth="1"/>
    <col min="4356" max="4356" width="2.3984375" style="3" customWidth="1"/>
    <col min="4357" max="4357" width="15.59765625" style="3" customWidth="1"/>
    <col min="4358" max="4358" width="56.59765625" style="3" customWidth="1"/>
    <col min="4359" max="4359" width="18.3984375" style="3" customWidth="1"/>
    <col min="4360" max="4360" width="15.59765625" style="3" customWidth="1"/>
    <col min="4361" max="4361" width="3.86328125" style="3" customWidth="1"/>
    <col min="4362" max="4362" width="2.3984375" style="3" customWidth="1"/>
    <col min="4363" max="4607" width="9.1328125" style="3"/>
    <col min="4608" max="4608" width="1.86328125" style="3" customWidth="1"/>
    <col min="4609" max="4609" width="11.59765625" style="3" customWidth="1"/>
    <col min="4610" max="4610" width="1.3984375" style="3" customWidth="1"/>
    <col min="4611" max="4611" width="3.3984375" style="3" customWidth="1"/>
    <col min="4612" max="4612" width="2.3984375" style="3" customWidth="1"/>
    <col min="4613" max="4613" width="15.59765625" style="3" customWidth="1"/>
    <col min="4614" max="4614" width="56.59765625" style="3" customWidth="1"/>
    <col min="4615" max="4615" width="18.3984375" style="3" customWidth="1"/>
    <col min="4616" max="4616" width="15.59765625" style="3" customWidth="1"/>
    <col min="4617" max="4617" width="3.86328125" style="3" customWidth="1"/>
    <col min="4618" max="4618" width="2.3984375" style="3" customWidth="1"/>
    <col min="4619" max="4863" width="9.1328125" style="3"/>
    <col min="4864" max="4864" width="1.86328125" style="3" customWidth="1"/>
    <col min="4865" max="4865" width="11.59765625" style="3" customWidth="1"/>
    <col min="4866" max="4866" width="1.3984375" style="3" customWidth="1"/>
    <col min="4867" max="4867" width="3.3984375" style="3" customWidth="1"/>
    <col min="4868" max="4868" width="2.3984375" style="3" customWidth="1"/>
    <col min="4869" max="4869" width="15.59765625" style="3" customWidth="1"/>
    <col min="4870" max="4870" width="56.59765625" style="3" customWidth="1"/>
    <col min="4871" max="4871" width="18.3984375" style="3" customWidth="1"/>
    <col min="4872" max="4872" width="15.59765625" style="3" customWidth="1"/>
    <col min="4873" max="4873" width="3.86328125" style="3" customWidth="1"/>
    <col min="4874" max="4874" width="2.3984375" style="3" customWidth="1"/>
    <col min="4875" max="5119" width="9.1328125" style="3"/>
    <col min="5120" max="5120" width="1.86328125" style="3" customWidth="1"/>
    <col min="5121" max="5121" width="11.59765625" style="3" customWidth="1"/>
    <col min="5122" max="5122" width="1.3984375" style="3" customWidth="1"/>
    <col min="5123" max="5123" width="3.3984375" style="3" customWidth="1"/>
    <col min="5124" max="5124" width="2.3984375" style="3" customWidth="1"/>
    <col min="5125" max="5125" width="15.59765625" style="3" customWidth="1"/>
    <col min="5126" max="5126" width="56.59765625" style="3" customWidth="1"/>
    <col min="5127" max="5127" width="18.3984375" style="3" customWidth="1"/>
    <col min="5128" max="5128" width="15.59765625" style="3" customWidth="1"/>
    <col min="5129" max="5129" width="3.86328125" style="3" customWidth="1"/>
    <col min="5130" max="5130" width="2.3984375" style="3" customWidth="1"/>
    <col min="5131" max="5375" width="9.1328125" style="3"/>
    <col min="5376" max="5376" width="1.86328125" style="3" customWidth="1"/>
    <col min="5377" max="5377" width="11.59765625" style="3" customWidth="1"/>
    <col min="5378" max="5378" width="1.3984375" style="3" customWidth="1"/>
    <col min="5379" max="5379" width="3.3984375" style="3" customWidth="1"/>
    <col min="5380" max="5380" width="2.3984375" style="3" customWidth="1"/>
    <col min="5381" max="5381" width="15.59765625" style="3" customWidth="1"/>
    <col min="5382" max="5382" width="56.59765625" style="3" customWidth="1"/>
    <col min="5383" max="5383" width="18.3984375" style="3" customWidth="1"/>
    <col min="5384" max="5384" width="15.59765625" style="3" customWidth="1"/>
    <col min="5385" max="5385" width="3.86328125" style="3" customWidth="1"/>
    <col min="5386" max="5386" width="2.3984375" style="3" customWidth="1"/>
    <col min="5387" max="5631" width="9.1328125" style="3"/>
    <col min="5632" max="5632" width="1.86328125" style="3" customWidth="1"/>
    <col min="5633" max="5633" width="11.59765625" style="3" customWidth="1"/>
    <col min="5634" max="5634" width="1.3984375" style="3" customWidth="1"/>
    <col min="5635" max="5635" width="3.3984375" style="3" customWidth="1"/>
    <col min="5636" max="5636" width="2.3984375" style="3" customWidth="1"/>
    <col min="5637" max="5637" width="15.59765625" style="3" customWidth="1"/>
    <col min="5638" max="5638" width="56.59765625" style="3" customWidth="1"/>
    <col min="5639" max="5639" width="18.3984375" style="3" customWidth="1"/>
    <col min="5640" max="5640" width="15.59765625" style="3" customWidth="1"/>
    <col min="5641" max="5641" width="3.86328125" style="3" customWidth="1"/>
    <col min="5642" max="5642" width="2.3984375" style="3" customWidth="1"/>
    <col min="5643" max="5887" width="9.1328125" style="3"/>
    <col min="5888" max="5888" width="1.86328125" style="3" customWidth="1"/>
    <col min="5889" max="5889" width="11.59765625" style="3" customWidth="1"/>
    <col min="5890" max="5890" width="1.3984375" style="3" customWidth="1"/>
    <col min="5891" max="5891" width="3.3984375" style="3" customWidth="1"/>
    <col min="5892" max="5892" width="2.3984375" style="3" customWidth="1"/>
    <col min="5893" max="5893" width="15.59765625" style="3" customWidth="1"/>
    <col min="5894" max="5894" width="56.59765625" style="3" customWidth="1"/>
    <col min="5895" max="5895" width="18.3984375" style="3" customWidth="1"/>
    <col min="5896" max="5896" width="15.59765625" style="3" customWidth="1"/>
    <col min="5897" max="5897" width="3.86328125" style="3" customWidth="1"/>
    <col min="5898" max="5898" width="2.3984375" style="3" customWidth="1"/>
    <col min="5899" max="6143" width="9.1328125" style="3"/>
    <col min="6144" max="6144" width="1.86328125" style="3" customWidth="1"/>
    <col min="6145" max="6145" width="11.59765625" style="3" customWidth="1"/>
    <col min="6146" max="6146" width="1.3984375" style="3" customWidth="1"/>
    <col min="6147" max="6147" width="3.3984375" style="3" customWidth="1"/>
    <col min="6148" max="6148" width="2.3984375" style="3" customWidth="1"/>
    <col min="6149" max="6149" width="15.59765625" style="3" customWidth="1"/>
    <col min="6150" max="6150" width="56.59765625" style="3" customWidth="1"/>
    <col min="6151" max="6151" width="18.3984375" style="3" customWidth="1"/>
    <col min="6152" max="6152" width="15.59765625" style="3" customWidth="1"/>
    <col min="6153" max="6153" width="3.86328125" style="3" customWidth="1"/>
    <col min="6154" max="6154" width="2.3984375" style="3" customWidth="1"/>
    <col min="6155" max="6399" width="9.1328125" style="3"/>
    <col min="6400" max="6400" width="1.86328125" style="3" customWidth="1"/>
    <col min="6401" max="6401" width="11.59765625" style="3" customWidth="1"/>
    <col min="6402" max="6402" width="1.3984375" style="3" customWidth="1"/>
    <col min="6403" max="6403" width="3.3984375" style="3" customWidth="1"/>
    <col min="6404" max="6404" width="2.3984375" style="3" customWidth="1"/>
    <col min="6405" max="6405" width="15.59765625" style="3" customWidth="1"/>
    <col min="6406" max="6406" width="56.59765625" style="3" customWidth="1"/>
    <col min="6407" max="6407" width="18.3984375" style="3" customWidth="1"/>
    <col min="6408" max="6408" width="15.59765625" style="3" customWidth="1"/>
    <col min="6409" max="6409" width="3.86328125" style="3" customWidth="1"/>
    <col min="6410" max="6410" width="2.3984375" style="3" customWidth="1"/>
    <col min="6411" max="6655" width="9.1328125" style="3"/>
    <col min="6656" max="6656" width="1.86328125" style="3" customWidth="1"/>
    <col min="6657" max="6657" width="11.59765625" style="3" customWidth="1"/>
    <col min="6658" max="6658" width="1.3984375" style="3" customWidth="1"/>
    <col min="6659" max="6659" width="3.3984375" style="3" customWidth="1"/>
    <col min="6660" max="6660" width="2.3984375" style="3" customWidth="1"/>
    <col min="6661" max="6661" width="15.59765625" style="3" customWidth="1"/>
    <col min="6662" max="6662" width="56.59765625" style="3" customWidth="1"/>
    <col min="6663" max="6663" width="18.3984375" style="3" customWidth="1"/>
    <col min="6664" max="6664" width="15.59765625" style="3" customWidth="1"/>
    <col min="6665" max="6665" width="3.86328125" style="3" customWidth="1"/>
    <col min="6666" max="6666" width="2.3984375" style="3" customWidth="1"/>
    <col min="6667" max="6911" width="9.1328125" style="3"/>
    <col min="6912" max="6912" width="1.86328125" style="3" customWidth="1"/>
    <col min="6913" max="6913" width="11.59765625" style="3" customWidth="1"/>
    <col min="6914" max="6914" width="1.3984375" style="3" customWidth="1"/>
    <col min="6915" max="6915" width="3.3984375" style="3" customWidth="1"/>
    <col min="6916" max="6916" width="2.3984375" style="3" customWidth="1"/>
    <col min="6917" max="6917" width="15.59765625" style="3" customWidth="1"/>
    <col min="6918" max="6918" width="56.59765625" style="3" customWidth="1"/>
    <col min="6919" max="6919" width="18.3984375" style="3" customWidth="1"/>
    <col min="6920" max="6920" width="15.59765625" style="3" customWidth="1"/>
    <col min="6921" max="6921" width="3.86328125" style="3" customWidth="1"/>
    <col min="6922" max="6922" width="2.3984375" style="3" customWidth="1"/>
    <col min="6923" max="7167" width="9.1328125" style="3"/>
    <col min="7168" max="7168" width="1.86328125" style="3" customWidth="1"/>
    <col min="7169" max="7169" width="11.59765625" style="3" customWidth="1"/>
    <col min="7170" max="7170" width="1.3984375" style="3" customWidth="1"/>
    <col min="7171" max="7171" width="3.3984375" style="3" customWidth="1"/>
    <col min="7172" max="7172" width="2.3984375" style="3" customWidth="1"/>
    <col min="7173" max="7173" width="15.59765625" style="3" customWidth="1"/>
    <col min="7174" max="7174" width="56.59765625" style="3" customWidth="1"/>
    <col min="7175" max="7175" width="18.3984375" style="3" customWidth="1"/>
    <col min="7176" max="7176" width="15.59765625" style="3" customWidth="1"/>
    <col min="7177" max="7177" width="3.86328125" style="3" customWidth="1"/>
    <col min="7178" max="7178" width="2.3984375" style="3" customWidth="1"/>
    <col min="7179" max="7423" width="9.1328125" style="3"/>
    <col min="7424" max="7424" width="1.86328125" style="3" customWidth="1"/>
    <col min="7425" max="7425" width="11.59765625" style="3" customWidth="1"/>
    <col min="7426" max="7426" width="1.3984375" style="3" customWidth="1"/>
    <col min="7427" max="7427" width="3.3984375" style="3" customWidth="1"/>
    <col min="7428" max="7428" width="2.3984375" style="3" customWidth="1"/>
    <col min="7429" max="7429" width="15.59765625" style="3" customWidth="1"/>
    <col min="7430" max="7430" width="56.59765625" style="3" customWidth="1"/>
    <col min="7431" max="7431" width="18.3984375" style="3" customWidth="1"/>
    <col min="7432" max="7432" width="15.59765625" style="3" customWidth="1"/>
    <col min="7433" max="7433" width="3.86328125" style="3" customWidth="1"/>
    <col min="7434" max="7434" width="2.3984375" style="3" customWidth="1"/>
    <col min="7435" max="7679" width="9.1328125" style="3"/>
    <col min="7680" max="7680" width="1.86328125" style="3" customWidth="1"/>
    <col min="7681" max="7681" width="11.59765625" style="3" customWidth="1"/>
    <col min="7682" max="7682" width="1.3984375" style="3" customWidth="1"/>
    <col min="7683" max="7683" width="3.3984375" style="3" customWidth="1"/>
    <col min="7684" max="7684" width="2.3984375" style="3" customWidth="1"/>
    <col min="7685" max="7685" width="15.59765625" style="3" customWidth="1"/>
    <col min="7686" max="7686" width="56.59765625" style="3" customWidth="1"/>
    <col min="7687" max="7687" width="18.3984375" style="3" customWidth="1"/>
    <col min="7688" max="7688" width="15.59765625" style="3" customWidth="1"/>
    <col min="7689" max="7689" width="3.86328125" style="3" customWidth="1"/>
    <col min="7690" max="7690" width="2.3984375" style="3" customWidth="1"/>
    <col min="7691" max="7935" width="9.1328125" style="3"/>
    <col min="7936" max="7936" width="1.86328125" style="3" customWidth="1"/>
    <col min="7937" max="7937" width="11.59765625" style="3" customWidth="1"/>
    <col min="7938" max="7938" width="1.3984375" style="3" customWidth="1"/>
    <col min="7939" max="7939" width="3.3984375" style="3" customWidth="1"/>
    <col min="7940" max="7940" width="2.3984375" style="3" customWidth="1"/>
    <col min="7941" max="7941" width="15.59765625" style="3" customWidth="1"/>
    <col min="7942" max="7942" width="56.59765625" style="3" customWidth="1"/>
    <col min="7943" max="7943" width="18.3984375" style="3" customWidth="1"/>
    <col min="7944" max="7944" width="15.59765625" style="3" customWidth="1"/>
    <col min="7945" max="7945" width="3.86328125" style="3" customWidth="1"/>
    <col min="7946" max="7946" width="2.3984375" style="3" customWidth="1"/>
    <col min="7947" max="8191" width="9.1328125" style="3"/>
    <col min="8192" max="8192" width="1.86328125" style="3" customWidth="1"/>
    <col min="8193" max="8193" width="11.59765625" style="3" customWidth="1"/>
    <col min="8194" max="8194" width="1.3984375" style="3" customWidth="1"/>
    <col min="8195" max="8195" width="3.3984375" style="3" customWidth="1"/>
    <col min="8196" max="8196" width="2.3984375" style="3" customWidth="1"/>
    <col min="8197" max="8197" width="15.59765625" style="3" customWidth="1"/>
    <col min="8198" max="8198" width="56.59765625" style="3" customWidth="1"/>
    <col min="8199" max="8199" width="18.3984375" style="3" customWidth="1"/>
    <col min="8200" max="8200" width="15.59765625" style="3" customWidth="1"/>
    <col min="8201" max="8201" width="3.86328125" style="3" customWidth="1"/>
    <col min="8202" max="8202" width="2.3984375" style="3" customWidth="1"/>
    <col min="8203" max="8447" width="9.1328125" style="3"/>
    <col min="8448" max="8448" width="1.86328125" style="3" customWidth="1"/>
    <col min="8449" max="8449" width="11.59765625" style="3" customWidth="1"/>
    <col min="8450" max="8450" width="1.3984375" style="3" customWidth="1"/>
    <col min="8451" max="8451" width="3.3984375" style="3" customWidth="1"/>
    <col min="8452" max="8452" width="2.3984375" style="3" customWidth="1"/>
    <col min="8453" max="8453" width="15.59765625" style="3" customWidth="1"/>
    <col min="8454" max="8454" width="56.59765625" style="3" customWidth="1"/>
    <col min="8455" max="8455" width="18.3984375" style="3" customWidth="1"/>
    <col min="8456" max="8456" width="15.59765625" style="3" customWidth="1"/>
    <col min="8457" max="8457" width="3.86328125" style="3" customWidth="1"/>
    <col min="8458" max="8458" width="2.3984375" style="3" customWidth="1"/>
    <col min="8459" max="8703" width="9.1328125" style="3"/>
    <col min="8704" max="8704" width="1.86328125" style="3" customWidth="1"/>
    <col min="8705" max="8705" width="11.59765625" style="3" customWidth="1"/>
    <col min="8706" max="8706" width="1.3984375" style="3" customWidth="1"/>
    <col min="8707" max="8707" width="3.3984375" style="3" customWidth="1"/>
    <col min="8708" max="8708" width="2.3984375" style="3" customWidth="1"/>
    <col min="8709" max="8709" width="15.59765625" style="3" customWidth="1"/>
    <col min="8710" max="8710" width="56.59765625" style="3" customWidth="1"/>
    <col min="8711" max="8711" width="18.3984375" style="3" customWidth="1"/>
    <col min="8712" max="8712" width="15.59765625" style="3" customWidth="1"/>
    <col min="8713" max="8713" width="3.86328125" style="3" customWidth="1"/>
    <col min="8714" max="8714" width="2.3984375" style="3" customWidth="1"/>
    <col min="8715" max="8959" width="9.1328125" style="3"/>
    <col min="8960" max="8960" width="1.86328125" style="3" customWidth="1"/>
    <col min="8961" max="8961" width="11.59765625" style="3" customWidth="1"/>
    <col min="8962" max="8962" width="1.3984375" style="3" customWidth="1"/>
    <col min="8963" max="8963" width="3.3984375" style="3" customWidth="1"/>
    <col min="8964" max="8964" width="2.3984375" style="3" customWidth="1"/>
    <col min="8965" max="8965" width="15.59765625" style="3" customWidth="1"/>
    <col min="8966" max="8966" width="56.59765625" style="3" customWidth="1"/>
    <col min="8967" max="8967" width="18.3984375" style="3" customWidth="1"/>
    <col min="8968" max="8968" width="15.59765625" style="3" customWidth="1"/>
    <col min="8969" max="8969" width="3.86328125" style="3" customWidth="1"/>
    <col min="8970" max="8970" width="2.3984375" style="3" customWidth="1"/>
    <col min="8971" max="9215" width="9.1328125" style="3"/>
    <col min="9216" max="9216" width="1.86328125" style="3" customWidth="1"/>
    <col min="9217" max="9217" width="11.59765625" style="3" customWidth="1"/>
    <col min="9218" max="9218" width="1.3984375" style="3" customWidth="1"/>
    <col min="9219" max="9219" width="3.3984375" style="3" customWidth="1"/>
    <col min="9220" max="9220" width="2.3984375" style="3" customWidth="1"/>
    <col min="9221" max="9221" width="15.59765625" style="3" customWidth="1"/>
    <col min="9222" max="9222" width="56.59765625" style="3" customWidth="1"/>
    <col min="9223" max="9223" width="18.3984375" style="3" customWidth="1"/>
    <col min="9224" max="9224" width="15.59765625" style="3" customWidth="1"/>
    <col min="9225" max="9225" width="3.86328125" style="3" customWidth="1"/>
    <col min="9226" max="9226" width="2.3984375" style="3" customWidth="1"/>
    <col min="9227" max="9471" width="9.1328125" style="3"/>
    <col min="9472" max="9472" width="1.86328125" style="3" customWidth="1"/>
    <col min="9473" max="9473" width="11.59765625" style="3" customWidth="1"/>
    <col min="9474" max="9474" width="1.3984375" style="3" customWidth="1"/>
    <col min="9475" max="9475" width="3.3984375" style="3" customWidth="1"/>
    <col min="9476" max="9476" width="2.3984375" style="3" customWidth="1"/>
    <col min="9477" max="9477" width="15.59765625" style="3" customWidth="1"/>
    <col min="9478" max="9478" width="56.59765625" style="3" customWidth="1"/>
    <col min="9479" max="9479" width="18.3984375" style="3" customWidth="1"/>
    <col min="9480" max="9480" width="15.59765625" style="3" customWidth="1"/>
    <col min="9481" max="9481" width="3.86328125" style="3" customWidth="1"/>
    <col min="9482" max="9482" width="2.3984375" style="3" customWidth="1"/>
    <col min="9483" max="9727" width="9.1328125" style="3"/>
    <col min="9728" max="9728" width="1.86328125" style="3" customWidth="1"/>
    <col min="9729" max="9729" width="11.59765625" style="3" customWidth="1"/>
    <col min="9730" max="9730" width="1.3984375" style="3" customWidth="1"/>
    <col min="9731" max="9731" width="3.3984375" style="3" customWidth="1"/>
    <col min="9732" max="9732" width="2.3984375" style="3" customWidth="1"/>
    <col min="9733" max="9733" width="15.59765625" style="3" customWidth="1"/>
    <col min="9734" max="9734" width="56.59765625" style="3" customWidth="1"/>
    <col min="9735" max="9735" width="18.3984375" style="3" customWidth="1"/>
    <col min="9736" max="9736" width="15.59765625" style="3" customWidth="1"/>
    <col min="9737" max="9737" width="3.86328125" style="3" customWidth="1"/>
    <col min="9738" max="9738" width="2.3984375" style="3" customWidth="1"/>
    <col min="9739" max="9983" width="9.1328125" style="3"/>
    <col min="9984" max="9984" width="1.86328125" style="3" customWidth="1"/>
    <col min="9985" max="9985" width="11.59765625" style="3" customWidth="1"/>
    <col min="9986" max="9986" width="1.3984375" style="3" customWidth="1"/>
    <col min="9987" max="9987" width="3.3984375" style="3" customWidth="1"/>
    <col min="9988" max="9988" width="2.3984375" style="3" customWidth="1"/>
    <col min="9989" max="9989" width="15.59765625" style="3" customWidth="1"/>
    <col min="9990" max="9990" width="56.59765625" style="3" customWidth="1"/>
    <col min="9991" max="9991" width="18.3984375" style="3" customWidth="1"/>
    <col min="9992" max="9992" width="15.59765625" style="3" customWidth="1"/>
    <col min="9993" max="9993" width="3.86328125" style="3" customWidth="1"/>
    <col min="9994" max="9994" width="2.3984375" style="3" customWidth="1"/>
    <col min="9995" max="10239" width="9.1328125" style="3"/>
    <col min="10240" max="10240" width="1.86328125" style="3" customWidth="1"/>
    <col min="10241" max="10241" width="11.59765625" style="3" customWidth="1"/>
    <col min="10242" max="10242" width="1.3984375" style="3" customWidth="1"/>
    <col min="10243" max="10243" width="3.3984375" style="3" customWidth="1"/>
    <col min="10244" max="10244" width="2.3984375" style="3" customWidth="1"/>
    <col min="10245" max="10245" width="15.59765625" style="3" customWidth="1"/>
    <col min="10246" max="10246" width="56.59765625" style="3" customWidth="1"/>
    <col min="10247" max="10247" width="18.3984375" style="3" customWidth="1"/>
    <col min="10248" max="10248" width="15.59765625" style="3" customWidth="1"/>
    <col min="10249" max="10249" width="3.86328125" style="3" customWidth="1"/>
    <col min="10250" max="10250" width="2.3984375" style="3" customWidth="1"/>
    <col min="10251" max="10495" width="9.1328125" style="3"/>
    <col min="10496" max="10496" width="1.86328125" style="3" customWidth="1"/>
    <col min="10497" max="10497" width="11.59765625" style="3" customWidth="1"/>
    <col min="10498" max="10498" width="1.3984375" style="3" customWidth="1"/>
    <col min="10499" max="10499" width="3.3984375" style="3" customWidth="1"/>
    <col min="10500" max="10500" width="2.3984375" style="3" customWidth="1"/>
    <col min="10501" max="10501" width="15.59765625" style="3" customWidth="1"/>
    <col min="10502" max="10502" width="56.59765625" style="3" customWidth="1"/>
    <col min="10503" max="10503" width="18.3984375" style="3" customWidth="1"/>
    <col min="10504" max="10504" width="15.59765625" style="3" customWidth="1"/>
    <col min="10505" max="10505" width="3.86328125" style="3" customWidth="1"/>
    <col min="10506" max="10506" width="2.3984375" style="3" customWidth="1"/>
    <col min="10507" max="10751" width="9.1328125" style="3"/>
    <col min="10752" max="10752" width="1.86328125" style="3" customWidth="1"/>
    <col min="10753" max="10753" width="11.59765625" style="3" customWidth="1"/>
    <col min="10754" max="10754" width="1.3984375" style="3" customWidth="1"/>
    <col min="10755" max="10755" width="3.3984375" style="3" customWidth="1"/>
    <col min="10756" max="10756" width="2.3984375" style="3" customWidth="1"/>
    <col min="10757" max="10757" width="15.59765625" style="3" customWidth="1"/>
    <col min="10758" max="10758" width="56.59765625" style="3" customWidth="1"/>
    <col min="10759" max="10759" width="18.3984375" style="3" customWidth="1"/>
    <col min="10760" max="10760" width="15.59765625" style="3" customWidth="1"/>
    <col min="10761" max="10761" width="3.86328125" style="3" customWidth="1"/>
    <col min="10762" max="10762" width="2.3984375" style="3" customWidth="1"/>
    <col min="10763" max="11007" width="9.1328125" style="3"/>
    <col min="11008" max="11008" width="1.86328125" style="3" customWidth="1"/>
    <col min="11009" max="11009" width="11.59765625" style="3" customWidth="1"/>
    <col min="11010" max="11010" width="1.3984375" style="3" customWidth="1"/>
    <col min="11011" max="11011" width="3.3984375" style="3" customWidth="1"/>
    <col min="11012" max="11012" width="2.3984375" style="3" customWidth="1"/>
    <col min="11013" max="11013" width="15.59765625" style="3" customWidth="1"/>
    <col min="11014" max="11014" width="56.59765625" style="3" customWidth="1"/>
    <col min="11015" max="11015" width="18.3984375" style="3" customWidth="1"/>
    <col min="11016" max="11016" width="15.59765625" style="3" customWidth="1"/>
    <col min="11017" max="11017" width="3.86328125" style="3" customWidth="1"/>
    <col min="11018" max="11018" width="2.3984375" style="3" customWidth="1"/>
    <col min="11019" max="11263" width="9.1328125" style="3"/>
    <col min="11264" max="11264" width="1.86328125" style="3" customWidth="1"/>
    <col min="11265" max="11265" width="11.59765625" style="3" customWidth="1"/>
    <col min="11266" max="11266" width="1.3984375" style="3" customWidth="1"/>
    <col min="11267" max="11267" width="3.3984375" style="3" customWidth="1"/>
    <col min="11268" max="11268" width="2.3984375" style="3" customWidth="1"/>
    <col min="11269" max="11269" width="15.59765625" style="3" customWidth="1"/>
    <col min="11270" max="11270" width="56.59765625" style="3" customWidth="1"/>
    <col min="11271" max="11271" width="18.3984375" style="3" customWidth="1"/>
    <col min="11272" max="11272" width="15.59765625" style="3" customWidth="1"/>
    <col min="11273" max="11273" width="3.86328125" style="3" customWidth="1"/>
    <col min="11274" max="11274" width="2.3984375" style="3" customWidth="1"/>
    <col min="11275" max="11519" width="9.1328125" style="3"/>
    <col min="11520" max="11520" width="1.86328125" style="3" customWidth="1"/>
    <col min="11521" max="11521" width="11.59765625" style="3" customWidth="1"/>
    <col min="11522" max="11522" width="1.3984375" style="3" customWidth="1"/>
    <col min="11523" max="11523" width="3.3984375" style="3" customWidth="1"/>
    <col min="11524" max="11524" width="2.3984375" style="3" customWidth="1"/>
    <col min="11525" max="11525" width="15.59765625" style="3" customWidth="1"/>
    <col min="11526" max="11526" width="56.59765625" style="3" customWidth="1"/>
    <col min="11527" max="11527" width="18.3984375" style="3" customWidth="1"/>
    <col min="11528" max="11528" width="15.59765625" style="3" customWidth="1"/>
    <col min="11529" max="11529" width="3.86328125" style="3" customWidth="1"/>
    <col min="11530" max="11530" width="2.3984375" style="3" customWidth="1"/>
    <col min="11531" max="11775" width="9.1328125" style="3"/>
    <col min="11776" max="11776" width="1.86328125" style="3" customWidth="1"/>
    <col min="11777" max="11777" width="11.59765625" style="3" customWidth="1"/>
    <col min="11778" max="11778" width="1.3984375" style="3" customWidth="1"/>
    <col min="11779" max="11779" width="3.3984375" style="3" customWidth="1"/>
    <col min="11780" max="11780" width="2.3984375" style="3" customWidth="1"/>
    <col min="11781" max="11781" width="15.59765625" style="3" customWidth="1"/>
    <col min="11782" max="11782" width="56.59765625" style="3" customWidth="1"/>
    <col min="11783" max="11783" width="18.3984375" style="3" customWidth="1"/>
    <col min="11784" max="11784" width="15.59765625" style="3" customWidth="1"/>
    <col min="11785" max="11785" width="3.86328125" style="3" customWidth="1"/>
    <col min="11786" max="11786" width="2.3984375" style="3" customWidth="1"/>
    <col min="11787" max="12031" width="9.1328125" style="3"/>
    <col min="12032" max="12032" width="1.86328125" style="3" customWidth="1"/>
    <col min="12033" max="12033" width="11.59765625" style="3" customWidth="1"/>
    <col min="12034" max="12034" width="1.3984375" style="3" customWidth="1"/>
    <col min="12035" max="12035" width="3.3984375" style="3" customWidth="1"/>
    <col min="12036" max="12036" width="2.3984375" style="3" customWidth="1"/>
    <col min="12037" max="12037" width="15.59765625" style="3" customWidth="1"/>
    <col min="12038" max="12038" width="56.59765625" style="3" customWidth="1"/>
    <col min="12039" max="12039" width="18.3984375" style="3" customWidth="1"/>
    <col min="12040" max="12040" width="15.59765625" style="3" customWidth="1"/>
    <col min="12041" max="12041" width="3.86328125" style="3" customWidth="1"/>
    <col min="12042" max="12042" width="2.3984375" style="3" customWidth="1"/>
    <col min="12043" max="12287" width="9.1328125" style="3"/>
    <col min="12288" max="12288" width="1.86328125" style="3" customWidth="1"/>
    <col min="12289" max="12289" width="11.59765625" style="3" customWidth="1"/>
    <col min="12290" max="12290" width="1.3984375" style="3" customWidth="1"/>
    <col min="12291" max="12291" width="3.3984375" style="3" customWidth="1"/>
    <col min="12292" max="12292" width="2.3984375" style="3" customWidth="1"/>
    <col min="12293" max="12293" width="15.59765625" style="3" customWidth="1"/>
    <col min="12294" max="12294" width="56.59765625" style="3" customWidth="1"/>
    <col min="12295" max="12295" width="18.3984375" style="3" customWidth="1"/>
    <col min="12296" max="12296" width="15.59765625" style="3" customWidth="1"/>
    <col min="12297" max="12297" width="3.86328125" style="3" customWidth="1"/>
    <col min="12298" max="12298" width="2.3984375" style="3" customWidth="1"/>
    <col min="12299" max="12543" width="9.1328125" style="3"/>
    <col min="12544" max="12544" width="1.86328125" style="3" customWidth="1"/>
    <col min="12545" max="12545" width="11.59765625" style="3" customWidth="1"/>
    <col min="12546" max="12546" width="1.3984375" style="3" customWidth="1"/>
    <col min="12547" max="12547" width="3.3984375" style="3" customWidth="1"/>
    <col min="12548" max="12548" width="2.3984375" style="3" customWidth="1"/>
    <col min="12549" max="12549" width="15.59765625" style="3" customWidth="1"/>
    <col min="12550" max="12550" width="56.59765625" style="3" customWidth="1"/>
    <col min="12551" max="12551" width="18.3984375" style="3" customWidth="1"/>
    <col min="12552" max="12552" width="15.59765625" style="3" customWidth="1"/>
    <col min="12553" max="12553" width="3.86328125" style="3" customWidth="1"/>
    <col min="12554" max="12554" width="2.3984375" style="3" customWidth="1"/>
    <col min="12555" max="12799" width="9.1328125" style="3"/>
    <col min="12800" max="12800" width="1.86328125" style="3" customWidth="1"/>
    <col min="12801" max="12801" width="11.59765625" style="3" customWidth="1"/>
    <col min="12802" max="12802" width="1.3984375" style="3" customWidth="1"/>
    <col min="12803" max="12803" width="3.3984375" style="3" customWidth="1"/>
    <col min="12804" max="12804" width="2.3984375" style="3" customWidth="1"/>
    <col min="12805" max="12805" width="15.59765625" style="3" customWidth="1"/>
    <col min="12806" max="12806" width="56.59765625" style="3" customWidth="1"/>
    <col min="12807" max="12807" width="18.3984375" style="3" customWidth="1"/>
    <col min="12808" max="12808" width="15.59765625" style="3" customWidth="1"/>
    <col min="12809" max="12809" width="3.86328125" style="3" customWidth="1"/>
    <col min="12810" max="12810" width="2.3984375" style="3" customWidth="1"/>
    <col min="12811" max="13055" width="9.1328125" style="3"/>
    <col min="13056" max="13056" width="1.86328125" style="3" customWidth="1"/>
    <col min="13057" max="13057" width="11.59765625" style="3" customWidth="1"/>
    <col min="13058" max="13058" width="1.3984375" style="3" customWidth="1"/>
    <col min="13059" max="13059" width="3.3984375" style="3" customWidth="1"/>
    <col min="13060" max="13060" width="2.3984375" style="3" customWidth="1"/>
    <col min="13061" max="13061" width="15.59765625" style="3" customWidth="1"/>
    <col min="13062" max="13062" width="56.59765625" style="3" customWidth="1"/>
    <col min="13063" max="13063" width="18.3984375" style="3" customWidth="1"/>
    <col min="13064" max="13064" width="15.59765625" style="3" customWidth="1"/>
    <col min="13065" max="13065" width="3.86328125" style="3" customWidth="1"/>
    <col min="13066" max="13066" width="2.3984375" style="3" customWidth="1"/>
    <col min="13067" max="13311" width="9.1328125" style="3"/>
    <col min="13312" max="13312" width="1.86328125" style="3" customWidth="1"/>
    <col min="13313" max="13313" width="11.59765625" style="3" customWidth="1"/>
    <col min="13314" max="13314" width="1.3984375" style="3" customWidth="1"/>
    <col min="13315" max="13315" width="3.3984375" style="3" customWidth="1"/>
    <col min="13316" max="13316" width="2.3984375" style="3" customWidth="1"/>
    <col min="13317" max="13317" width="15.59765625" style="3" customWidth="1"/>
    <col min="13318" max="13318" width="56.59765625" style="3" customWidth="1"/>
    <col min="13319" max="13319" width="18.3984375" style="3" customWidth="1"/>
    <col min="13320" max="13320" width="15.59765625" style="3" customWidth="1"/>
    <col min="13321" max="13321" width="3.86328125" style="3" customWidth="1"/>
    <col min="13322" max="13322" width="2.3984375" style="3" customWidth="1"/>
    <col min="13323" max="13567" width="9.1328125" style="3"/>
    <col min="13568" max="13568" width="1.86328125" style="3" customWidth="1"/>
    <col min="13569" max="13569" width="11.59765625" style="3" customWidth="1"/>
    <col min="13570" max="13570" width="1.3984375" style="3" customWidth="1"/>
    <col min="13571" max="13571" width="3.3984375" style="3" customWidth="1"/>
    <col min="13572" max="13572" width="2.3984375" style="3" customWidth="1"/>
    <col min="13573" max="13573" width="15.59765625" style="3" customWidth="1"/>
    <col min="13574" max="13574" width="56.59765625" style="3" customWidth="1"/>
    <col min="13575" max="13575" width="18.3984375" style="3" customWidth="1"/>
    <col min="13576" max="13576" width="15.59765625" style="3" customWidth="1"/>
    <col min="13577" max="13577" width="3.86328125" style="3" customWidth="1"/>
    <col min="13578" max="13578" width="2.3984375" style="3" customWidth="1"/>
    <col min="13579" max="13823" width="9.1328125" style="3"/>
    <col min="13824" max="13824" width="1.86328125" style="3" customWidth="1"/>
    <col min="13825" max="13825" width="11.59765625" style="3" customWidth="1"/>
    <col min="13826" max="13826" width="1.3984375" style="3" customWidth="1"/>
    <col min="13827" max="13827" width="3.3984375" style="3" customWidth="1"/>
    <col min="13828" max="13828" width="2.3984375" style="3" customWidth="1"/>
    <col min="13829" max="13829" width="15.59765625" style="3" customWidth="1"/>
    <col min="13830" max="13830" width="56.59765625" style="3" customWidth="1"/>
    <col min="13831" max="13831" width="18.3984375" style="3" customWidth="1"/>
    <col min="13832" max="13832" width="15.59765625" style="3" customWidth="1"/>
    <col min="13833" max="13833" width="3.86328125" style="3" customWidth="1"/>
    <col min="13834" max="13834" width="2.3984375" style="3" customWidth="1"/>
    <col min="13835" max="14079" width="9.1328125" style="3"/>
    <col min="14080" max="14080" width="1.86328125" style="3" customWidth="1"/>
    <col min="14081" max="14081" width="11.59765625" style="3" customWidth="1"/>
    <col min="14082" max="14082" width="1.3984375" style="3" customWidth="1"/>
    <col min="14083" max="14083" width="3.3984375" style="3" customWidth="1"/>
    <col min="14084" max="14084" width="2.3984375" style="3" customWidth="1"/>
    <col min="14085" max="14085" width="15.59765625" style="3" customWidth="1"/>
    <col min="14086" max="14086" width="56.59765625" style="3" customWidth="1"/>
    <col min="14087" max="14087" width="18.3984375" style="3" customWidth="1"/>
    <col min="14088" max="14088" width="15.59765625" style="3" customWidth="1"/>
    <col min="14089" max="14089" width="3.86328125" style="3" customWidth="1"/>
    <col min="14090" max="14090" width="2.3984375" style="3" customWidth="1"/>
    <col min="14091" max="14335" width="9.1328125" style="3"/>
    <col min="14336" max="14336" width="1.86328125" style="3" customWidth="1"/>
    <col min="14337" max="14337" width="11.59765625" style="3" customWidth="1"/>
    <col min="14338" max="14338" width="1.3984375" style="3" customWidth="1"/>
    <col min="14339" max="14339" width="3.3984375" style="3" customWidth="1"/>
    <col min="14340" max="14340" width="2.3984375" style="3" customWidth="1"/>
    <col min="14341" max="14341" width="15.59765625" style="3" customWidth="1"/>
    <col min="14342" max="14342" width="56.59765625" style="3" customWidth="1"/>
    <col min="14343" max="14343" width="18.3984375" style="3" customWidth="1"/>
    <col min="14344" max="14344" width="15.59765625" style="3" customWidth="1"/>
    <col min="14345" max="14345" width="3.86328125" style="3" customWidth="1"/>
    <col min="14346" max="14346" width="2.3984375" style="3" customWidth="1"/>
    <col min="14347" max="14591" width="9.1328125" style="3"/>
    <col min="14592" max="14592" width="1.86328125" style="3" customWidth="1"/>
    <col min="14593" max="14593" width="11.59765625" style="3" customWidth="1"/>
    <col min="14594" max="14594" width="1.3984375" style="3" customWidth="1"/>
    <col min="14595" max="14595" width="3.3984375" style="3" customWidth="1"/>
    <col min="14596" max="14596" width="2.3984375" style="3" customWidth="1"/>
    <col min="14597" max="14597" width="15.59765625" style="3" customWidth="1"/>
    <col min="14598" max="14598" width="56.59765625" style="3" customWidth="1"/>
    <col min="14599" max="14599" width="18.3984375" style="3" customWidth="1"/>
    <col min="14600" max="14600" width="15.59765625" style="3" customWidth="1"/>
    <col min="14601" max="14601" width="3.86328125" style="3" customWidth="1"/>
    <col min="14602" max="14602" width="2.3984375" style="3" customWidth="1"/>
    <col min="14603" max="14847" width="9.1328125" style="3"/>
    <col min="14848" max="14848" width="1.86328125" style="3" customWidth="1"/>
    <col min="14849" max="14849" width="11.59765625" style="3" customWidth="1"/>
    <col min="14850" max="14850" width="1.3984375" style="3" customWidth="1"/>
    <col min="14851" max="14851" width="3.3984375" style="3" customWidth="1"/>
    <col min="14852" max="14852" width="2.3984375" style="3" customWidth="1"/>
    <col min="14853" max="14853" width="15.59765625" style="3" customWidth="1"/>
    <col min="14854" max="14854" width="56.59765625" style="3" customWidth="1"/>
    <col min="14855" max="14855" width="18.3984375" style="3" customWidth="1"/>
    <col min="14856" max="14856" width="15.59765625" style="3" customWidth="1"/>
    <col min="14857" max="14857" width="3.86328125" style="3" customWidth="1"/>
    <col min="14858" max="14858" width="2.3984375" style="3" customWidth="1"/>
    <col min="14859" max="15103" width="9.1328125" style="3"/>
    <col min="15104" max="15104" width="1.86328125" style="3" customWidth="1"/>
    <col min="15105" max="15105" width="11.59765625" style="3" customWidth="1"/>
    <col min="15106" max="15106" width="1.3984375" style="3" customWidth="1"/>
    <col min="15107" max="15107" width="3.3984375" style="3" customWidth="1"/>
    <col min="15108" max="15108" width="2.3984375" style="3" customWidth="1"/>
    <col min="15109" max="15109" width="15.59765625" style="3" customWidth="1"/>
    <col min="15110" max="15110" width="56.59765625" style="3" customWidth="1"/>
    <col min="15111" max="15111" width="18.3984375" style="3" customWidth="1"/>
    <col min="15112" max="15112" width="15.59765625" style="3" customWidth="1"/>
    <col min="15113" max="15113" width="3.86328125" style="3" customWidth="1"/>
    <col min="15114" max="15114" width="2.3984375" style="3" customWidth="1"/>
    <col min="15115" max="15359" width="9.1328125" style="3"/>
    <col min="15360" max="15360" width="1.86328125" style="3" customWidth="1"/>
    <col min="15361" max="15361" width="11.59765625" style="3" customWidth="1"/>
    <col min="15362" max="15362" width="1.3984375" style="3" customWidth="1"/>
    <col min="15363" max="15363" width="3.3984375" style="3" customWidth="1"/>
    <col min="15364" max="15364" width="2.3984375" style="3" customWidth="1"/>
    <col min="15365" max="15365" width="15.59765625" style="3" customWidth="1"/>
    <col min="15366" max="15366" width="56.59765625" style="3" customWidth="1"/>
    <col min="15367" max="15367" width="18.3984375" style="3" customWidth="1"/>
    <col min="15368" max="15368" width="15.59765625" style="3" customWidth="1"/>
    <col min="15369" max="15369" width="3.86328125" style="3" customWidth="1"/>
    <col min="15370" max="15370" width="2.3984375" style="3" customWidth="1"/>
    <col min="15371" max="15615" width="9.1328125" style="3"/>
    <col min="15616" max="15616" width="1.86328125" style="3" customWidth="1"/>
    <col min="15617" max="15617" width="11.59765625" style="3" customWidth="1"/>
    <col min="15618" max="15618" width="1.3984375" style="3" customWidth="1"/>
    <col min="15619" max="15619" width="3.3984375" style="3" customWidth="1"/>
    <col min="15620" max="15620" width="2.3984375" style="3" customWidth="1"/>
    <col min="15621" max="15621" width="15.59765625" style="3" customWidth="1"/>
    <col min="15622" max="15622" width="56.59765625" style="3" customWidth="1"/>
    <col min="15623" max="15623" width="18.3984375" style="3" customWidth="1"/>
    <col min="15624" max="15624" width="15.59765625" style="3" customWidth="1"/>
    <col min="15625" max="15625" width="3.86328125" style="3" customWidth="1"/>
    <col min="15626" max="15626" width="2.3984375" style="3" customWidth="1"/>
    <col min="15627" max="15871" width="9.1328125" style="3"/>
    <col min="15872" max="15872" width="1.86328125" style="3" customWidth="1"/>
    <col min="15873" max="15873" width="11.59765625" style="3" customWidth="1"/>
    <col min="15874" max="15874" width="1.3984375" style="3" customWidth="1"/>
    <col min="15875" max="15875" width="3.3984375" style="3" customWidth="1"/>
    <col min="15876" max="15876" width="2.3984375" style="3" customWidth="1"/>
    <col min="15877" max="15877" width="15.59765625" style="3" customWidth="1"/>
    <col min="15878" max="15878" width="56.59765625" style="3" customWidth="1"/>
    <col min="15879" max="15879" width="18.3984375" style="3" customWidth="1"/>
    <col min="15880" max="15880" width="15.59765625" style="3" customWidth="1"/>
    <col min="15881" max="15881" width="3.86328125" style="3" customWidth="1"/>
    <col min="15882" max="15882" width="2.3984375" style="3" customWidth="1"/>
    <col min="15883" max="16127" width="9.1328125" style="3"/>
    <col min="16128" max="16128" width="1.86328125" style="3" customWidth="1"/>
    <col min="16129" max="16129" width="11.59765625" style="3" customWidth="1"/>
    <col min="16130" max="16130" width="1.3984375" style="3" customWidth="1"/>
    <col min="16131" max="16131" width="3.3984375" style="3" customWidth="1"/>
    <col min="16132" max="16132" width="2.3984375" style="3" customWidth="1"/>
    <col min="16133" max="16133" width="15.59765625" style="3" customWidth="1"/>
    <col min="16134" max="16134" width="56.59765625" style="3" customWidth="1"/>
    <col min="16135" max="16135" width="18.3984375" style="3" customWidth="1"/>
    <col min="16136" max="16136" width="15.59765625" style="3" customWidth="1"/>
    <col min="16137" max="16137" width="3.86328125" style="3" customWidth="1"/>
    <col min="16138" max="16138" width="2.3984375" style="3" customWidth="1"/>
    <col min="16139" max="16383" width="9.1328125" style="3"/>
    <col min="16384" max="16384" width="9.1328125" style="3" customWidth="1"/>
  </cols>
  <sheetData>
    <row r="1" spans="1:10" ht="4.5" customHeight="1" x14ac:dyDescent="0.45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48" customHeight="1" x14ac:dyDescent="0.45">
      <c r="A2" s="1"/>
      <c r="B2" s="81" t="e" vm="1">
        <v>#VALUE!</v>
      </c>
      <c r="C2" s="81"/>
      <c r="D2" s="81"/>
      <c r="E2" s="81"/>
      <c r="F2" s="81"/>
      <c r="G2" s="2"/>
      <c r="H2" s="2"/>
      <c r="I2" s="2"/>
      <c r="J2" s="2"/>
    </row>
    <row r="3" spans="1:10" ht="4.5" customHeight="1" x14ac:dyDescent="0.45">
      <c r="A3" s="1"/>
      <c r="B3" s="1"/>
      <c r="C3" s="2"/>
      <c r="D3" s="2"/>
      <c r="E3" s="2"/>
      <c r="F3" s="2"/>
      <c r="G3" s="2"/>
      <c r="H3" s="2"/>
      <c r="I3" s="2"/>
      <c r="J3" s="2"/>
    </row>
    <row r="4" spans="1:10" ht="8.35" customHeight="1" x14ac:dyDescent="0.45">
      <c r="A4" s="1"/>
      <c r="B4" s="4"/>
      <c r="C4" s="77"/>
      <c r="D4" s="77"/>
      <c r="E4" s="77"/>
      <c r="F4" s="77"/>
      <c r="G4" s="77"/>
      <c r="H4" s="77"/>
      <c r="I4" s="77"/>
      <c r="J4" s="2"/>
    </row>
    <row r="5" spans="1:10" ht="4.5" customHeight="1" x14ac:dyDescent="0.45">
      <c r="A5" s="1"/>
      <c r="B5" s="5"/>
      <c r="C5" s="5"/>
      <c r="D5" s="5"/>
      <c r="E5" s="5"/>
      <c r="F5" s="5"/>
      <c r="G5" s="5"/>
      <c r="H5" s="5"/>
      <c r="I5" s="5"/>
      <c r="J5" s="2"/>
    </row>
    <row r="6" spans="1:10" ht="7.5" customHeight="1" x14ac:dyDescent="0.45">
      <c r="A6" s="1"/>
      <c r="B6" s="5"/>
      <c r="C6" s="5"/>
      <c r="D6" s="5"/>
      <c r="E6" s="5"/>
      <c r="F6" s="5"/>
      <c r="G6" s="5"/>
      <c r="H6" s="5"/>
      <c r="I6" s="5"/>
      <c r="J6" s="2"/>
    </row>
    <row r="7" spans="1:10" ht="13.05" customHeight="1" x14ac:dyDescent="0.45">
      <c r="A7" s="1"/>
      <c r="B7" s="118" t="s">
        <v>71</v>
      </c>
      <c r="C7" s="118"/>
      <c r="D7" s="118"/>
      <c r="E7" s="118"/>
      <c r="F7" s="118"/>
      <c r="G7" s="118"/>
      <c r="H7" s="118"/>
      <c r="I7" s="118"/>
      <c r="J7" s="1"/>
    </row>
    <row r="8" spans="1:10" ht="13.05" customHeight="1" x14ac:dyDescent="0.45">
      <c r="A8" s="1"/>
      <c r="B8" s="119" t="s">
        <v>64</v>
      </c>
      <c r="C8" s="119"/>
      <c r="D8" s="119"/>
      <c r="E8" s="119"/>
      <c r="F8" s="119"/>
      <c r="G8" s="119"/>
      <c r="H8" s="119"/>
      <c r="I8" s="119"/>
      <c r="J8" s="1"/>
    </row>
    <row r="9" spans="1:10" ht="13.05" customHeight="1" x14ac:dyDescent="0.45">
      <c r="A9" s="1"/>
      <c r="B9" s="83"/>
      <c r="C9" s="83"/>
      <c r="D9" s="83"/>
      <c r="E9" s="83"/>
      <c r="F9" s="83"/>
      <c r="G9" s="83"/>
      <c r="H9" s="83"/>
      <c r="I9" s="83"/>
      <c r="J9" s="1"/>
    </row>
    <row r="10" spans="1:10" ht="13.05" customHeight="1" x14ac:dyDescent="0.45">
      <c r="A10" s="1"/>
      <c r="B10" s="20" t="s">
        <v>2</v>
      </c>
      <c r="C10" s="20"/>
      <c r="D10" s="87" t="str">
        <f>IF(ISBLANK('Makes5%'!D11:D11), "", 'Makes5%'!D11:D11)</f>
        <v/>
      </c>
      <c r="E10" s="87"/>
      <c r="F10" s="87"/>
      <c r="G10" s="87"/>
      <c r="H10" s="87"/>
      <c r="I10" s="87"/>
      <c r="J10" s="1"/>
    </row>
    <row r="11" spans="1:10" ht="13.05" customHeight="1" x14ac:dyDescent="0.45">
      <c r="A11" s="1"/>
      <c r="B11" s="88"/>
      <c r="C11" s="88"/>
      <c r="D11" s="88"/>
      <c r="E11" s="88"/>
      <c r="F11" s="88"/>
      <c r="G11" s="88"/>
      <c r="H11" s="88"/>
      <c r="I11" s="88"/>
      <c r="J11" s="28"/>
    </row>
    <row r="12" spans="1:10" ht="13.05" customHeight="1" x14ac:dyDescent="0.45">
      <c r="A12" s="1"/>
      <c r="B12" s="91" t="s">
        <v>3</v>
      </c>
      <c r="C12" s="91"/>
      <c r="D12" s="80" t="str">
        <f>IF(ISBLANK('Makes5%'!D13:D13), "", 'Makes5%'!D13:D13)</f>
        <v/>
      </c>
      <c r="E12" s="148" t="s">
        <v>74</v>
      </c>
      <c r="F12" s="148"/>
      <c r="G12" s="87" t="str">
        <f>IF(ISBLANK('Makes5%'!H13:H13), "", 'Makes5%'!H13:H13)</f>
        <v/>
      </c>
      <c r="H12" s="87"/>
      <c r="I12" s="87"/>
      <c r="J12" s="1"/>
    </row>
    <row r="13" spans="1:10" ht="13.05" customHeight="1" x14ac:dyDescent="0.45">
      <c r="A13" s="1"/>
      <c r="B13" s="89"/>
      <c r="C13" s="90"/>
      <c r="D13" s="90"/>
      <c r="E13" s="90"/>
      <c r="F13" s="90"/>
      <c r="G13" s="90"/>
      <c r="H13" s="90"/>
      <c r="I13" s="90"/>
      <c r="J13" s="56"/>
    </row>
    <row r="14" spans="1:10" ht="13.05" customHeight="1" x14ac:dyDescent="0.45">
      <c r="A14" s="1"/>
      <c r="B14" s="107" t="s">
        <v>5</v>
      </c>
      <c r="C14" s="108"/>
      <c r="D14" s="108"/>
      <c r="E14" s="108"/>
      <c r="F14" s="108"/>
      <c r="G14" s="108"/>
      <c r="H14" s="108"/>
      <c r="I14" s="108"/>
      <c r="J14" s="21"/>
    </row>
    <row r="15" spans="1:10" ht="13.05" customHeight="1" x14ac:dyDescent="0.45">
      <c r="A15" s="1"/>
      <c r="B15" s="89"/>
      <c r="C15" s="90"/>
      <c r="D15" s="90"/>
      <c r="E15" s="90"/>
      <c r="F15" s="90"/>
      <c r="G15" s="90"/>
      <c r="H15" s="90"/>
      <c r="I15" s="90"/>
      <c r="J15" s="1"/>
    </row>
    <row r="16" spans="1:10" s="34" customFormat="1" ht="13.05" customHeight="1" x14ac:dyDescent="0.35">
      <c r="A16" s="32"/>
      <c r="B16" s="97" t="s">
        <v>13</v>
      </c>
      <c r="C16" s="98"/>
      <c r="D16" s="98"/>
      <c r="E16" s="98"/>
      <c r="F16" s="98"/>
      <c r="G16" s="99"/>
      <c r="H16" s="13"/>
      <c r="I16" s="62"/>
      <c r="J16" s="32"/>
    </row>
    <row r="17" spans="1:10" s="34" customFormat="1" ht="13.05" customHeight="1" x14ac:dyDescent="0.35">
      <c r="A17" s="32"/>
      <c r="B17" s="97" t="s">
        <v>26</v>
      </c>
      <c r="C17" s="98"/>
      <c r="D17" s="98"/>
      <c r="E17" s="98"/>
      <c r="F17" s="98"/>
      <c r="G17" s="99"/>
      <c r="H17" s="13"/>
      <c r="I17" s="62"/>
      <c r="J17" s="32"/>
    </row>
    <row r="18" spans="1:10" s="34" customFormat="1" ht="13.05" customHeight="1" x14ac:dyDescent="0.35">
      <c r="A18" s="32"/>
      <c r="B18" s="97" t="s">
        <v>27</v>
      </c>
      <c r="C18" s="98"/>
      <c r="D18" s="98"/>
      <c r="E18" s="98"/>
      <c r="F18" s="98"/>
      <c r="G18" s="99"/>
      <c r="H18" s="46"/>
      <c r="I18" s="62"/>
      <c r="J18" s="32"/>
    </row>
    <row r="19" spans="1:10" s="34" customFormat="1" ht="13.05" customHeight="1" x14ac:dyDescent="0.35">
      <c r="A19" s="32"/>
      <c r="B19" s="100" t="s">
        <v>14</v>
      </c>
      <c r="C19" s="98"/>
      <c r="D19" s="98"/>
      <c r="E19" s="98"/>
      <c r="F19" s="98"/>
      <c r="G19" s="99"/>
      <c r="H19" s="14"/>
      <c r="I19" s="62"/>
      <c r="J19" s="32"/>
    </row>
    <row r="20" spans="1:10" s="34" customFormat="1" ht="13.05" customHeight="1" x14ac:dyDescent="0.35">
      <c r="A20" s="32"/>
      <c r="B20" s="93" t="s">
        <v>65</v>
      </c>
      <c r="C20" s="137"/>
      <c r="D20" s="137"/>
      <c r="E20" s="137"/>
      <c r="F20" s="137"/>
      <c r="G20" s="149"/>
      <c r="H20" s="15" t="s">
        <v>16</v>
      </c>
      <c r="I20" s="57" t="str">
        <f>IF(COUNTBLANK(I16:I19)=4, "", SUM(I16:I19))</f>
        <v/>
      </c>
      <c r="J20" s="52" t="s">
        <v>10</v>
      </c>
    </row>
    <row r="21" spans="1:10" s="60" customFormat="1" ht="13.05" customHeight="1" x14ac:dyDescent="0.35">
      <c r="A21" s="58"/>
      <c r="B21" s="100" t="s">
        <v>66</v>
      </c>
      <c r="C21" s="111"/>
      <c r="D21" s="111"/>
      <c r="E21" s="111"/>
      <c r="F21" s="111"/>
      <c r="G21" s="133"/>
      <c r="H21" s="14" t="s">
        <v>67</v>
      </c>
      <c r="I21" s="59" t="str">
        <f>IF(ISNUMBER(I20)=FALSE, "", (I20*0.00125))</f>
        <v/>
      </c>
      <c r="J21" s="58" t="s">
        <v>10</v>
      </c>
    </row>
    <row r="22" spans="1:10" s="34" customFormat="1" ht="13.05" customHeight="1" x14ac:dyDescent="0.35">
      <c r="A22" s="32"/>
      <c r="B22" s="100" t="s">
        <v>68</v>
      </c>
      <c r="C22" s="111"/>
      <c r="D22" s="111"/>
      <c r="E22" s="111"/>
      <c r="F22" s="111"/>
      <c r="G22" s="133"/>
      <c r="H22" s="14" t="s">
        <v>69</v>
      </c>
      <c r="I22" s="59" t="str">
        <f>IF(ISNUMBER(I21)=FALSE, "", (ROUNDUP(I21,1)))</f>
        <v/>
      </c>
      <c r="J22" s="52" t="s">
        <v>10</v>
      </c>
    </row>
    <row r="23" spans="1:10" s="60" customFormat="1" ht="13.5" x14ac:dyDescent="0.35">
      <c r="A23" s="58"/>
      <c r="B23" s="93" t="s">
        <v>70</v>
      </c>
      <c r="C23" s="137"/>
      <c r="D23" s="137"/>
      <c r="E23" s="137"/>
      <c r="F23" s="137"/>
      <c r="G23" s="137"/>
      <c r="H23" s="149"/>
      <c r="I23" s="57" t="str">
        <f>IF(I22&gt;1, I22, 1)</f>
        <v/>
      </c>
      <c r="J23" s="58" t="s">
        <v>10</v>
      </c>
    </row>
    <row r="24" spans="1:10" s="60" customFormat="1" ht="13.5" x14ac:dyDescent="0.35">
      <c r="A24" s="58"/>
      <c r="B24" s="150"/>
      <c r="C24" s="151"/>
      <c r="D24" s="151"/>
      <c r="E24" s="151"/>
      <c r="F24" s="151"/>
      <c r="G24" s="151"/>
      <c r="H24" s="151"/>
      <c r="I24" s="151"/>
      <c r="J24" s="58"/>
    </row>
    <row r="25" spans="1:10" s="60" customFormat="1" ht="13.5" x14ac:dyDescent="0.35">
      <c r="A25" s="58"/>
      <c r="B25" s="65" t="s">
        <v>21</v>
      </c>
      <c r="C25" s="63"/>
      <c r="D25" s="63"/>
      <c r="E25" s="63"/>
      <c r="F25" s="63"/>
      <c r="G25" s="63"/>
      <c r="H25" s="63"/>
      <c r="I25" s="63"/>
      <c r="J25" s="58"/>
    </row>
    <row r="26" spans="1:10" s="60" customFormat="1" ht="13.5" x14ac:dyDescent="0.35">
      <c r="A26" s="58"/>
      <c r="B26" s="65"/>
      <c r="C26" s="63"/>
      <c r="D26" s="63"/>
      <c r="E26" s="63"/>
      <c r="F26" s="63"/>
      <c r="G26" s="63"/>
      <c r="H26" s="63"/>
      <c r="I26" s="63"/>
      <c r="J26" s="58"/>
    </row>
    <row r="27" spans="1:10" s="60" customFormat="1" ht="13.5" x14ac:dyDescent="0.35">
      <c r="A27" s="58"/>
      <c r="B27" s="87" t="s">
        <v>23</v>
      </c>
      <c r="C27" s="88"/>
      <c r="D27" s="88"/>
      <c r="E27" s="88"/>
      <c r="F27" s="88"/>
      <c r="G27" s="88"/>
      <c r="H27" s="88"/>
      <c r="I27" s="88"/>
      <c r="J27" s="7"/>
    </row>
    <row r="28" spans="1:10" s="34" customFormat="1" ht="12.75" customHeight="1" x14ac:dyDescent="0.35">
      <c r="A28" s="32"/>
      <c r="B28" s="89"/>
      <c r="C28" s="89"/>
      <c r="D28" s="89"/>
      <c r="E28" s="89"/>
      <c r="F28" s="89"/>
      <c r="G28" s="89"/>
      <c r="H28" s="89"/>
      <c r="I28" s="89"/>
      <c r="J28" s="32"/>
    </row>
    <row r="29" spans="1:10" x14ac:dyDescent="0.45">
      <c r="A29" s="1"/>
      <c r="B29" s="18" t="s">
        <v>24</v>
      </c>
      <c r="C29" s="122"/>
      <c r="D29" s="122"/>
      <c r="E29" s="122"/>
      <c r="F29" s="19" t="s">
        <v>72</v>
      </c>
      <c r="G29" s="123" t="str">
        <f>IF(ISBLANK('Makes5%'!H39:H39), "", 'Makes5%'!H39:H39)</f>
        <v/>
      </c>
      <c r="H29" s="123"/>
      <c r="I29" s="123"/>
      <c r="J29" s="1"/>
    </row>
    <row r="30" spans="1:10" x14ac:dyDescent="0.45">
      <c r="A30" s="1"/>
      <c r="B30" s="89"/>
      <c r="C30" s="90"/>
      <c r="D30" s="90"/>
      <c r="E30" s="90"/>
      <c r="F30" s="90"/>
      <c r="G30" s="90"/>
      <c r="H30" s="90"/>
      <c r="I30" s="90"/>
      <c r="J30" s="1"/>
    </row>
    <row r="31" spans="1:10" x14ac:dyDescent="0.45">
      <c r="A31" s="1"/>
      <c r="B31" s="18" t="s">
        <v>25</v>
      </c>
      <c r="C31" s="121" t="str">
        <f>IF(ISBLANK('Makes5%'!C41:C41), "", 'Makes5%'!C41:C41)</f>
        <v/>
      </c>
      <c r="D31" s="121"/>
      <c r="E31" s="121"/>
      <c r="F31" s="19" t="s">
        <v>73</v>
      </c>
      <c r="G31" s="121" t="str">
        <f>IF(ISBLANK('Makes5%'!H41:H41), "", 'Makes5%'!H41:H41)</f>
        <v/>
      </c>
      <c r="H31" s="121"/>
      <c r="I31" s="121"/>
      <c r="J31" s="1"/>
    </row>
    <row r="32" spans="1:10" x14ac:dyDescent="0.45">
      <c r="A32" s="1"/>
      <c r="B32" s="88"/>
      <c r="C32" s="88"/>
      <c r="D32" s="88"/>
      <c r="E32" s="88"/>
      <c r="F32" s="88"/>
      <c r="G32" s="88"/>
      <c r="H32" s="88"/>
      <c r="I32" s="88"/>
      <c r="J32" s="1"/>
    </row>
    <row r="33" spans="1:10" x14ac:dyDescent="0.45">
      <c r="A33" s="1"/>
      <c r="B33" s="61"/>
      <c r="C33" s="61"/>
      <c r="D33" s="61"/>
      <c r="E33" s="61"/>
      <c r="F33" s="61"/>
      <c r="G33" s="61"/>
      <c r="H33" s="61"/>
      <c r="I33" s="61"/>
      <c r="J33" s="1"/>
    </row>
    <row r="34" spans="1:10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sheetProtection algorithmName="SHA-512" hashValue="x0/sCIs131ViKvMgSsH8ExKgBgFQRDbdZ8yD1vWCYxpJrLfHiY47v1gslUDOr/Nb+YA2y/Eiozsr81IEBg7PDg==" saltValue="6niscyUP5KvJbNPmGv2qeA==" spinCount="100000" sheet="1" objects="1" scenarios="1" selectLockedCells="1"/>
  <mergeCells count="29">
    <mergeCell ref="B7:I7"/>
    <mergeCell ref="B8:I8"/>
    <mergeCell ref="B9:I9"/>
    <mergeCell ref="B32:I32"/>
    <mergeCell ref="B22:G22"/>
    <mergeCell ref="B23:H23"/>
    <mergeCell ref="B24:I24"/>
    <mergeCell ref="B27:I27"/>
    <mergeCell ref="B28:I28"/>
    <mergeCell ref="C29:E29"/>
    <mergeCell ref="G29:I29"/>
    <mergeCell ref="G31:I31"/>
    <mergeCell ref="C31:E31"/>
    <mergeCell ref="B2:F2"/>
    <mergeCell ref="D10:I10"/>
    <mergeCell ref="G12:I12"/>
    <mergeCell ref="E12:F12"/>
    <mergeCell ref="B30:I30"/>
    <mergeCell ref="B21:G21"/>
    <mergeCell ref="B11:I11"/>
    <mergeCell ref="B12:C12"/>
    <mergeCell ref="B13:I13"/>
    <mergeCell ref="B14:I14"/>
    <mergeCell ref="B15:I15"/>
    <mergeCell ref="B16:G16"/>
    <mergeCell ref="B17:G17"/>
    <mergeCell ref="B18:G18"/>
    <mergeCell ref="B19:G19"/>
    <mergeCell ref="B20:G20"/>
  </mergeCells>
  <pageMargins left="0.25" right="0.25" top="0.75" bottom="0.75" header="0.3" footer="0.3"/>
  <pageSetup scale="81" orientation="portrait" r:id="rId1"/>
  <ignoredErrors>
    <ignoredError sqref="H21:H22" numberStoredAsText="1"/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Makes5%</vt:lpstr>
      <vt:lpstr>Performance</vt:lpstr>
      <vt:lpstr>Stock</vt:lpstr>
      <vt:lpstr>'Makes5%'!Print_Area</vt:lpstr>
      <vt:lpstr>Performance!Print_Area</vt:lpstr>
      <vt:lpstr>Stock!Print_Area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Soto,Sonia</dc:creator>
  <cp:lastModifiedBy>Dazzo,Muyshann</cp:lastModifiedBy>
  <cp:lastPrinted>2026-03-18T17:01:24Z</cp:lastPrinted>
  <dcterms:created xsi:type="dcterms:W3CDTF">2026-02-10T21:30:52Z</dcterms:created>
  <dcterms:modified xsi:type="dcterms:W3CDTF">2026-03-18T17:01:52Z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{520665B6-EEDF-48A0-A572-8CE5536013A0}</vt:lpwstr>
  </property>
</Properties>
</file>