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240" yWindow="75" windowWidth="18705" windowHeight="12915" tabRatio="672"/>
  </bookViews>
  <sheets>
    <sheet name="Makes10%" sheetId="1" r:id="rId1"/>
    <sheet name="Performance" sheetId="2" r:id="rId2"/>
    <sheet name="Stock" sheetId="5" r:id="rId3"/>
    <sheet name="QModule" sheetId="4" state="veryHidden" r:id=""/>
  </sheets>
  <definedNames>
    <definedName name="_ToM14">#REF!</definedName>
    <definedName name="_xlnm.Print_Area" localSheetId="0">'Makes10%'!$A$1:$K$53</definedName>
    <definedName name="_xlnm.Print_Area" localSheetId="1">Performance!$A$1:$N$60</definedName>
    <definedName name="_xlnm.Print_Area" localSheetId="2">Stock!$A$1:$K$40</definedName>
    <definedName name="_xlnm.Print_Titles" localSheetId="1">Performance!$B:$B</definedName>
    <definedName name="_xlnm.Print_Titles" localSheetId="2">Stock!$B:$B</definedName>
    <definedName name="QAtt8Count" localSheetId="2">Stock!#REF!</definedName>
    <definedName name="QAtt8Count">Performance!#REF!</definedName>
    <definedName name="QAtt8DataPos" localSheetId="2">Stock!#REF!</definedName>
    <definedName name="QAtt8DataPos">Performance!#REF!</definedName>
    <definedName name="QAtt8Dates" localSheetId="2">Stock!#REF!</definedName>
    <definedName name="QAtt8Dates">Performance!#REF!</definedName>
    <definedName name="QAtt8Left" localSheetId="2">Stock!#REF!</definedName>
    <definedName name="QAtt8Left">Performance!#REF!</definedName>
    <definedName name="QAtt8Percent" localSheetId="2">Stock!#REF!</definedName>
    <definedName name="QAtt8Percent">Performance!#REF!</definedName>
    <definedName name="QAtt8PrCh" localSheetId="2">Stock!#REF!</definedName>
    <definedName name="QAtt8PrCh">Performance!#REF!</definedName>
    <definedName name="QAtt8ToFind" localSheetId="2">Stock!#REF!</definedName>
    <definedName name="QAtt8ToFind">Performance!#REF!</definedName>
    <definedName name="QDaisyChain">#REF!</definedName>
    <definedName name="QMakesCount">'Makes10%'!#REF!</definedName>
    <definedName name="QMakesDataPos">'Makes10%'!#REF!</definedName>
    <definedName name="QMakesLeft">'Makes10%'!#REF!</definedName>
    <definedName name="QMakesPercent">'Makes10%'!#REF!</definedName>
    <definedName name="QMakesPrCh">'Makes10%'!#REF!</definedName>
    <definedName name="QMakesToFind">'Makes10%'!#REF!</definedName>
    <definedName name="QMakesYN">'Makes10%'!#REF!</definedName>
    <definedName name="QMiscCount">#REF!</definedName>
    <definedName name="QMiscDataPos">#REF!</definedName>
    <definedName name="QMiscLeft">#REF!</definedName>
    <definedName name="QMiscPercent">#REF!</definedName>
    <definedName name="QMiscPrCh">#REF!</definedName>
    <definedName name="QMiscToFind">#REF!</definedName>
    <definedName name="QName">#REF!</definedName>
    <definedName name="QNameGet">#REF!</definedName>
    <definedName name="QNamePath">#REF!</definedName>
    <definedName name="QNamePut">#REF!</definedName>
    <definedName name="QPrCheck1">#REF!</definedName>
    <definedName name="QPrCheck2">#REF!</definedName>
    <definedName name="QQARCount">#REF!</definedName>
    <definedName name="QQARDataPos">#REF!</definedName>
    <definedName name="QQARLeft">#REF!</definedName>
    <definedName name="QQAROnly">#REF!</definedName>
    <definedName name="QQARPercent">#REF!</definedName>
    <definedName name="QQARPrCh">#REF!</definedName>
    <definedName name="QQARToFind">#REF!</definedName>
    <definedName name="QRunDate">#REF!</definedName>
    <definedName name="QSkipDel">#REF!</definedName>
    <definedName name="QSkipImp">#REF!</definedName>
    <definedName name="QSkipPrint">#REF!</definedName>
    <definedName name="QToday">#REF!</definedName>
    <definedName name="QType">#REF!</definedName>
    <definedName name="ToFAColl">#REF!</definedName>
    <definedName name="ToM14P">#REF!</definedName>
    <definedName name="ToMMBS">#REF!</definedName>
    <definedName name="ToMMBSP">#REF!</definedName>
    <definedName name="ToMMult">#REF!</definedName>
    <definedName name="ToMMultiP">#REF!</definedName>
    <definedName name="ToMTTL">#REF!</definedName>
    <definedName name="ToMTTLP">#REF!</definedName>
    <definedName name="ToProfitQs">#REF!</definedName>
    <definedName name="ToQAR">#REF!</definedName>
    <definedName name="ToRML">#REF!</definedName>
    <definedName name="ToRMLP">#REF!</definedName>
    <definedName name="ToTpl_Memo">#REF!</definedName>
    <definedName name="ToTpl_Memo1">#REF!</definedName>
    <definedName name="ToTpl_Memo2">#REF!</definedName>
  </definedNames>
  <calcPr calcId="152511"/>
</workbook>
</file>

<file path=xl/calcChain.xml><?xml version="1.0" encoding="utf-8"?>
<calcChain xmlns="http://schemas.openxmlformats.org/spreadsheetml/2006/main">
  <c r="H30" i="2" l="1"/>
  <c r="H32" i="2" s="1"/>
  <c r="B35" i="2" s="1"/>
  <c r="H36" i="5"/>
  <c r="H38" i="5"/>
  <c r="C38" i="5"/>
  <c r="K55" i="2"/>
  <c r="K57" i="2"/>
  <c r="C57" i="2"/>
  <c r="J27" i="5"/>
  <c r="J28" i="5" s="1"/>
  <c r="E9" i="5"/>
  <c r="F9" i="2"/>
  <c r="H41" i="2"/>
  <c r="I41" i="2"/>
  <c r="J41" i="2"/>
  <c r="K41" i="2"/>
  <c r="L41" i="2"/>
  <c r="M41" i="2"/>
  <c r="I11" i="5"/>
  <c r="D11" i="5"/>
  <c r="K11" i="2"/>
  <c r="E11" i="2"/>
  <c r="M45" i="2"/>
  <c r="L45" i="2"/>
  <c r="K45" i="2"/>
  <c r="J45" i="2"/>
  <c r="J46" i="2" s="1"/>
  <c r="I45" i="2"/>
  <c r="H45" i="2"/>
  <c r="B48" i="2"/>
  <c r="B34" i="2"/>
  <c r="B21" i="2"/>
  <c r="B22" i="2"/>
  <c r="J31" i="1"/>
  <c r="J38" i="1"/>
  <c r="J22" i="1"/>
  <c r="J23" i="1" s="1"/>
  <c r="J29" i="5" l="1"/>
  <c r="J30" i="5" s="1"/>
  <c r="L46" i="2"/>
  <c r="M46" i="2"/>
  <c r="K46" i="2"/>
  <c r="I46" i="2"/>
  <c r="H46" i="2"/>
  <c r="J39" i="1"/>
  <c r="J41" i="1" s="1"/>
  <c r="J42" i="1" s="1"/>
  <c r="B49" i="2" l="1"/>
</calcChain>
</file>

<file path=xl/sharedStrings.xml><?xml version="1.0" encoding="utf-8"?>
<sst xmlns="http://schemas.openxmlformats.org/spreadsheetml/2006/main" count="189" uniqueCount="111">
  <si>
    <t xml:space="preserve">Institution Name: </t>
  </si>
  <si>
    <t>Dollar Amount in Thousands</t>
  </si>
  <si>
    <t>RC-C 1c2a</t>
  </si>
  <si>
    <t>RC-C 1d</t>
  </si>
  <si>
    <t>(1)+(2)</t>
  </si>
  <si>
    <t>Signed By:</t>
  </si>
  <si>
    <t>Print Name:</t>
  </si>
  <si>
    <t>Title:</t>
  </si>
  <si>
    <t>Date:</t>
  </si>
  <si>
    <t>Current</t>
  </si>
  <si>
    <t>Previous</t>
  </si>
  <si>
    <t>Quarter</t>
  </si>
  <si>
    <t>Quarter 1</t>
  </si>
  <si>
    <t>Quarter 2</t>
  </si>
  <si>
    <t>Quarter 3</t>
  </si>
  <si>
    <t>Quarter 4</t>
  </si>
  <si>
    <t>Quarter 5</t>
  </si>
  <si>
    <t>(2) Allocated Transfer Risk Reserve</t>
  </si>
  <si>
    <t>Multifamily (5 or More) Residential Loans</t>
  </si>
  <si>
    <t>(1)</t>
  </si>
  <si>
    <t>(2)</t>
  </si>
  <si>
    <t xml:space="preserve">Quarter Ended: </t>
  </si>
  <si>
    <t>Home Mortgage Loan Eligibility Test</t>
  </si>
  <si>
    <t xml:space="preserve">FDIC Certificate Number: </t>
  </si>
  <si>
    <t>Long-Term First Lien Closed-End 1-4 Family Residential Loans</t>
  </si>
  <si>
    <t>Long-Term Home Mortgage Loans (Sum of Above)</t>
  </si>
  <si>
    <t>Pass makes long-term home mortgage loan eligibility test?</t>
  </si>
  <si>
    <t>First Lien Closed-End 1-4 Family Residential Loans</t>
  </si>
  <si>
    <t>Junior Lien Closed-End 1-4 Family Residential Loans</t>
  </si>
  <si>
    <t>Revolving Open-End 1-4 Family Residential Loans</t>
  </si>
  <si>
    <t>Eligible Residential Loans (Sum of Above)</t>
  </si>
  <si>
    <t>Residential Mortgage Loans</t>
  </si>
  <si>
    <t>Total Assets</t>
  </si>
  <si>
    <t>Residential Mortgage Loans/Total Assets</t>
  </si>
  <si>
    <t>Pass 10% of total assets in residential mortgage loans eligibility test?</t>
  </si>
  <si>
    <t>RC-C 1c2b</t>
  </si>
  <si>
    <t>RC-C 1c1</t>
  </si>
  <si>
    <t>RC-B 4a1 (A+C)</t>
  </si>
  <si>
    <t>RC-B 4a2 (A+C)</t>
  </si>
  <si>
    <t>RC-B 4a3 (A+C)</t>
  </si>
  <si>
    <t>RC-B 4b1 (A+C)</t>
  </si>
  <si>
    <t>RC-B 4b2 (A+C)</t>
  </si>
  <si>
    <t>RC-B 4b3 (A+C)</t>
  </si>
  <si>
    <t>10% of Total Assets in Residential Mortgage Loans Eligibility Test</t>
  </si>
  <si>
    <t>Use quarterly numbers for adjusted net income.  Use YTD numbers for the others.</t>
  </si>
  <si>
    <t>Adjusted Net Income</t>
  </si>
  <si>
    <t>RI 10</t>
  </si>
  <si>
    <t>RC 12</t>
  </si>
  <si>
    <t>Nonperforming Loans+OREO to Total Loans+OREO</t>
  </si>
  <si>
    <t>(3) Restructured Loans</t>
  </si>
  <si>
    <t>(4) Other Real Estate Owned</t>
  </si>
  <si>
    <t>(6) Total Loans</t>
  </si>
  <si>
    <t>RC 7</t>
  </si>
  <si>
    <t>Sum of Above</t>
  </si>
  <si>
    <t>(5) Nonperforming Loans+OREO</t>
  </si>
  <si>
    <t>(5)/[(6)+(4)]</t>
  </si>
  <si>
    <t>Nonperforming Loans+OREO/Total Loans+OREO</t>
  </si>
  <si>
    <t>Loan Loss Reserves to Nonperforming Loans</t>
  </si>
  <si>
    <t>(1) Allowance for Loan and Lease Losses</t>
  </si>
  <si>
    <t>(3) Loan Loss Reserves</t>
  </si>
  <si>
    <t>(6) Restructured Loans</t>
  </si>
  <si>
    <t>(7) Nonperforming Loans</t>
  </si>
  <si>
    <t>(3)/(7)</t>
  </si>
  <si>
    <t>Loan Loss Reserves/Nonperforming Loans</t>
  </si>
  <si>
    <t>RC 4c</t>
  </si>
  <si>
    <t>Mortgage Related Assets</t>
  </si>
  <si>
    <t>Round (1) to the next highest $100</t>
  </si>
  <si>
    <t>Membership Stock Purchase Requirement - the greater of $1,000 or (2)</t>
  </si>
  <si>
    <t>Membership Stock Purchase Requirement</t>
  </si>
  <si>
    <t>RC-N 1 to 8 (B)</t>
  </si>
  <si>
    <t>RC-N 1 to 8 (C)</t>
  </si>
  <si>
    <t>Commercial Bank and Thrift Institution</t>
  </si>
  <si>
    <t>First Lien Closed-End 1-4 Family Residential Loans (Domestic Offices)</t>
  </si>
  <si>
    <t>Junior Lien Closed-End 1-4 Family Residential Loans (Domestic Offices)</t>
  </si>
  <si>
    <t>Revolving Open-End 1-4 Family Residential Loans (Domestic Offices)</t>
  </si>
  <si>
    <t>Multifamily (5 or More) Residential Loans (Domestic Offices)</t>
  </si>
  <si>
    <t>Owner Occupied Nonfarm Nonresidential Real Estate Loans (Domestic Offices)</t>
  </si>
  <si>
    <t>Other Nonfarm Nonresidential Real Estate Loans (Domestic Offices)</t>
  </si>
  <si>
    <t>RC-C 1c2a (B)</t>
  </si>
  <si>
    <t>RC-C 1c2b (B)</t>
  </si>
  <si>
    <t>RC-C 1c1 (B)</t>
  </si>
  <si>
    <t>RC-C 1d (B)</t>
  </si>
  <si>
    <t>RC-C 1e1 (B)</t>
  </si>
  <si>
    <t>RC-C 1e2 (B)</t>
  </si>
  <si>
    <t>GNMA Guaranteed Residential Pass-Through Mortgage-Backed Securities</t>
  </si>
  <si>
    <t>FNMA and FHLMC Issued Residential Pass-Through Mortgage-Backed Securities</t>
  </si>
  <si>
    <t xml:space="preserve">Other Residential Pass-Through Mortgage-Backed Securities </t>
  </si>
  <si>
    <t>Other GSE Issued or Guaranteed Residential Mortgage-Backed Securities</t>
  </si>
  <si>
    <t>Other Collateralized GSE Issued or Guaranteed Residential Mortgage-Backed Securities</t>
  </si>
  <si>
    <t>All Other Residential Mortgage-Backed Securities</t>
  </si>
  <si>
    <t>Income (Loss) Before Extraordinary Items &amp; Adj.</t>
  </si>
  <si>
    <t>(1) Past Due 90 Days or More Loans</t>
  </si>
  <si>
    <t>(2) Nonaccrual Loans</t>
  </si>
  <si>
    <t>RC-C M1a to M1f</t>
  </si>
  <si>
    <t>RC-C 12 (B)</t>
  </si>
  <si>
    <t>(4) Past Due 90 Days or More Loans</t>
  </si>
  <si>
    <t>(5) Nonaccrual Loans</t>
  </si>
  <si>
    <t>Long-Term First Lien Closed-End Multifamily (5 or More) Residential Loans</t>
  </si>
  <si>
    <t>GSE Issued or Guaranteed Residential Pass-Through Mortgage-Backed Securities</t>
  </si>
  <si>
    <t xml:space="preserve">     backed by Long-Term First Lien Closed-End 1-4 Family or Multifamily Residential Loans</t>
  </si>
  <si>
    <t>Other Residential Pass-Through Mortgage-Backed Securities</t>
  </si>
  <si>
    <t>Eligible Residential Mortgage-Backed Securities (Sum of Above)</t>
  </si>
  <si>
    <t>RC-R Part II 30</t>
  </si>
  <si>
    <t>Makes (Originates or Purchases) Long-Term (Original Term to Maturity &gt;= 5 Years)</t>
  </si>
  <si>
    <t>Minimum Performance Standard</t>
  </si>
  <si>
    <t>*</t>
  </si>
  <si>
    <t>* These fields automatically calculate based on the numbers entered above.</t>
  </si>
  <si>
    <t>If you have any questions, please contact a Calling Officer at (212) 441-6700 or the Membership Team at (212) 441-6787.</t>
  </si>
  <si>
    <t>**</t>
  </si>
  <si>
    <t xml:space="preserve">** You must enter a number in this field in order for the bottom totals to calculate. </t>
  </si>
  <si>
    <t>0.125% of Mortgage Related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</si>
</sst>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mm/dd/yy;@"/>
    <numFmt numFmtId="166" formatCode="m/d/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2E9E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3" fontId="0" fillId="0" borderId="0" xfId="0" applyNumberFormat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 applyBorder="1" applyAlignment="1" applyProtection="1">
      <alignment horizontal="left" inden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2" fillId="0" borderId="0" xfId="0" applyNumberFormat="1" applyFont="1" applyAlignment="1"/>
    <xf numFmtId="0" fontId="6" fillId="2" borderId="0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7" fillId="2" borderId="3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 applyProtection="1">
      <alignment horizontal="right"/>
      <protection locked="0"/>
    </xf>
    <xf numFmtId="0" fontId="7" fillId="2" borderId="4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left"/>
    </xf>
    <xf numFmtId="3" fontId="7" fillId="3" borderId="5" xfId="0" applyNumberFormat="1" applyFont="1" applyFill="1" applyBorder="1" applyAlignment="1" applyProtection="1">
      <alignment horizontal="right"/>
      <protection locked="0"/>
    </xf>
    <xf numFmtId="0" fontId="8" fillId="2" borderId="5" xfId="0" applyNumberFormat="1" applyFont="1" applyFill="1" applyBorder="1" applyAlignment="1">
      <alignment horizontal="left"/>
    </xf>
    <xf numFmtId="0" fontId="8" fillId="2" borderId="4" xfId="0" quotePrefix="1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 applyProtection="1">
      <alignment horizontal="right"/>
    </xf>
    <xf numFmtId="3" fontId="6" fillId="3" borderId="4" xfId="0" applyNumberFormat="1" applyFont="1" applyFill="1" applyBorder="1" applyAlignment="1" applyProtection="1">
      <alignment horizontal="right"/>
      <protection locked="0"/>
    </xf>
    <xf numFmtId="3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horizontal="left" vertical="center"/>
    </xf>
    <xf numFmtId="0" fontId="8" fillId="2" borderId="5" xfId="0" quotePrefix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/>
    <xf numFmtId="164" fontId="6" fillId="3" borderId="5" xfId="0" applyNumberFormat="1" applyFont="1" applyFill="1" applyBorder="1" applyAlignment="1" applyProtection="1">
      <alignment horizontal="right" vertical="center"/>
      <protection locked="0"/>
    </xf>
    <xf numFmtId="0" fontId="6" fillId="2" borderId="5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6" fillId="2" borderId="5" xfId="0" quotePrefix="1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6" fillId="2" borderId="5" xfId="0" quotePrefix="1" applyFont="1" applyFill="1" applyBorder="1" applyAlignment="1">
      <alignment horizontal="left" vertical="center"/>
    </xf>
    <xf numFmtId="165" fontId="6" fillId="2" borderId="0" xfId="0" applyNumberFormat="1" applyFont="1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6" fillId="2" borderId="5" xfId="0" applyNumberFormat="1" applyFont="1" applyFill="1" applyBorder="1" applyAlignment="1">
      <alignment horizontal="left"/>
    </xf>
    <xf numFmtId="0" fontId="6" fillId="2" borderId="5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3" fontId="0" fillId="0" borderId="0" xfId="0" applyNumberFormat="1" applyFill="1"/>
    <xf numFmtId="0" fontId="5" fillId="4" borderId="0" xfId="0" applyNumberFormat="1" applyFont="1" applyFill="1" applyBorder="1" applyAlignment="1"/>
    <xf numFmtId="0" fontId="5" fillId="4" borderId="6" xfId="0" applyNumberFormat="1" applyFont="1" applyFill="1" applyBorder="1" applyAlignment="1"/>
    <xf numFmtId="3" fontId="0" fillId="4" borderId="0" xfId="0" applyNumberFormat="1" applyFill="1"/>
    <xf numFmtId="3" fontId="0" fillId="4" borderId="0" xfId="0" applyNumberFormat="1" applyFill="1" applyBorder="1"/>
    <xf numFmtId="3" fontId="0" fillId="5" borderId="0" xfId="0" applyNumberFormat="1" applyFill="1" applyBorder="1"/>
    <xf numFmtId="3" fontId="0" fillId="4" borderId="6" xfId="0" applyNumberFormat="1" applyFill="1" applyBorder="1"/>
    <xf numFmtId="3" fontId="0" fillId="2" borderId="0" xfId="0" applyNumberFormat="1" applyFill="1" applyBorder="1"/>
    <xf numFmtId="3" fontId="0" fillId="0" borderId="0" xfId="0" applyNumberFormat="1" applyBorder="1"/>
    <xf numFmtId="3" fontId="6" fillId="0" borderId="0" xfId="0" applyNumberFormat="1" applyFont="1" applyAlignment="1">
      <alignment vertical="center"/>
    </xf>
    <xf numFmtId="0" fontId="6" fillId="2" borderId="0" xfId="0" applyNumberFormat="1" applyFont="1" applyFill="1" applyBorder="1" applyAlignment="1"/>
    <xf numFmtId="0" fontId="5" fillId="5" borderId="0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horizontal="left"/>
    </xf>
    <xf numFmtId="0" fontId="7" fillId="2" borderId="12" xfId="0" applyNumberFormat="1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 applyAlignment="1" applyProtection="1"/>
    <xf numFmtId="0" fontId="3" fillId="4" borderId="0" xfId="0" applyFont="1" applyFill="1" applyBorder="1"/>
    <xf numFmtId="3" fontId="0" fillId="0" borderId="0" xfId="0" applyNumberFormat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10" fontId="1" fillId="4" borderId="0" xfId="0" applyNumberFormat="1" applyFont="1" applyFill="1" applyBorder="1" applyAlignment="1">
      <alignment horizontal="right" vertical="center"/>
    </xf>
    <xf numFmtId="3" fontId="3" fillId="4" borderId="0" xfId="0" applyNumberFormat="1" applyFont="1" applyFill="1" applyBorder="1" applyAlignment="1">
      <alignment vertical="center"/>
    </xf>
    <xf numFmtId="0" fontId="6" fillId="2" borderId="12" xfId="0" applyNumberFormat="1" applyFont="1" applyFill="1" applyBorder="1" applyAlignment="1">
      <alignment horizontal="left"/>
    </xf>
    <xf numFmtId="0" fontId="6" fillId="2" borderId="12" xfId="0" applyNumberFormat="1" applyFont="1" applyFill="1" applyBorder="1" applyAlignment="1">
      <alignment horizontal="left" wrapText="1"/>
    </xf>
    <xf numFmtId="0" fontId="8" fillId="0" borderId="12" xfId="0" applyNumberFormat="1" applyFont="1" applyBorder="1" applyAlignment="1">
      <alignment horizontal="left"/>
    </xf>
    <xf numFmtId="0" fontId="0" fillId="0" borderId="0" xfId="0" applyNumberFormat="1" applyBorder="1" applyAlignment="1">
      <alignment vertical="center"/>
    </xf>
    <xf numFmtId="0" fontId="0" fillId="4" borderId="0" xfId="0" applyNumberFormat="1" applyFill="1" applyBorder="1" applyAlignment="1">
      <alignment vertical="center"/>
    </xf>
    <xf numFmtId="0" fontId="5" fillId="4" borderId="0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 applyProtection="1">
      <alignment horizontal="left" indent="1"/>
    </xf>
    <xf numFmtId="0" fontId="0" fillId="4" borderId="0" xfId="0" applyFill="1" applyBorder="1"/>
    <xf numFmtId="3" fontId="6" fillId="4" borderId="0" xfId="0" applyNumberFormat="1" applyFont="1" applyFill="1" applyBorder="1"/>
    <xf numFmtId="3" fontId="6" fillId="0" borderId="0" xfId="0" applyNumberFormat="1" applyFont="1" applyBorder="1"/>
    <xf numFmtId="0" fontId="2" fillId="4" borderId="0" xfId="0" applyNumberFormat="1" applyFont="1" applyFill="1" applyBorder="1" applyAlignment="1"/>
    <xf numFmtId="3" fontId="6" fillId="4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/>
    <xf numFmtId="3" fontId="6" fillId="0" borderId="0" xfId="0" applyNumberFormat="1" applyFont="1" applyBorder="1" applyAlignment="1">
      <alignment vertical="center"/>
    </xf>
    <xf numFmtId="0" fontId="0" fillId="0" borderId="0" xfId="0" applyBorder="1"/>
    <xf numFmtId="3" fontId="6" fillId="3" borderId="5" xfId="0" applyNumberFormat="1" applyFont="1" applyFill="1" applyBorder="1" applyAlignment="1" applyProtection="1">
      <alignment horizontal="right"/>
      <protection locked="0"/>
    </xf>
    <xf numFmtId="0" fontId="6" fillId="2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3" fontId="8" fillId="6" borderId="5" xfId="0" applyNumberFormat="1" applyFont="1" applyFill="1" applyBorder="1" applyAlignment="1">
      <alignment horizontal="right" vertical="center"/>
    </xf>
    <xf numFmtId="0" fontId="8" fillId="6" borderId="5" xfId="0" applyNumberFormat="1" applyFont="1" applyFill="1" applyBorder="1" applyAlignment="1">
      <alignment horizontal="right" vertical="center"/>
    </xf>
    <xf numFmtId="3" fontId="8" fillId="6" borderId="5" xfId="0" applyNumberFormat="1" applyFont="1" applyFill="1" applyBorder="1" applyAlignment="1" applyProtection="1">
      <alignment horizontal="right" vertical="center"/>
    </xf>
    <xf numFmtId="10" fontId="8" fillId="6" borderId="5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2" borderId="0" xfId="0" applyNumberFormat="1" applyFont="1" applyFill="1" applyBorder="1" applyAlignment="1">
      <alignment horizontal="left" vertical="center"/>
    </xf>
    <xf numFmtId="164" fontId="8" fillId="6" borderId="5" xfId="0" applyNumberFormat="1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3" fontId="8" fillId="6" borderId="5" xfId="0" applyNumberFormat="1" applyFont="1" applyFill="1" applyBorder="1" applyAlignment="1">
      <alignment horizontal="right"/>
    </xf>
    <xf numFmtId="10" fontId="8" fillId="6" borderId="4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6" fillId="2" borderId="0" xfId="0" applyNumberFormat="1" applyFont="1" applyFill="1" applyBorder="1" applyAlignment="1"/>
    <xf numFmtId="0" fontId="6" fillId="0" borderId="0" xfId="0" applyNumberFormat="1" applyFont="1" applyBorder="1" applyAlignment="1"/>
    <xf numFmtId="0" fontId="6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5" fillId="5" borderId="0" xfId="0" applyNumberFormat="1" applyFont="1" applyFill="1" applyBorder="1" applyAlignment="1"/>
    <xf numFmtId="0" fontId="6" fillId="2" borderId="1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4" borderId="0" xfId="0" applyNumberFormat="1" applyFont="1" applyFill="1" applyBorder="1" applyAlignment="1"/>
    <xf numFmtId="0" fontId="8" fillId="2" borderId="1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left" indent="1"/>
      <protection locked="0"/>
    </xf>
    <xf numFmtId="0" fontId="6" fillId="2" borderId="6" xfId="0" applyNumberFormat="1" applyFont="1" applyFill="1" applyBorder="1" applyAlignment="1"/>
    <xf numFmtId="0" fontId="0" fillId="0" borderId="6" xfId="0" applyBorder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0" borderId="0" xfId="0" applyFont="1" applyBorder="1" applyAlignment="1"/>
    <xf numFmtId="0" fontId="6" fillId="2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6" fillId="2" borderId="10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2" borderId="0" xfId="0" applyNumberFormat="1" applyFont="1" applyFill="1" applyBorder="1" applyAlignment="1"/>
    <xf numFmtId="0" fontId="5" fillId="0" borderId="0" xfId="0" applyNumberFormat="1" applyFont="1" applyBorder="1" applyAlignment="1"/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6" fontId="6" fillId="3" borderId="6" xfId="0" applyNumberFormat="1" applyFont="1" applyFill="1" applyBorder="1" applyAlignment="1" applyProtection="1">
      <alignment horizontal="left" indent="1"/>
      <protection locked="0"/>
    </xf>
    <xf numFmtId="0" fontId="6" fillId="3" borderId="6" xfId="0" applyNumberFormat="1" applyFont="1" applyFill="1" applyBorder="1" applyAlignment="1" applyProtection="1">
      <alignment horizontal="left" indent="1"/>
      <protection locked="0"/>
    </xf>
    <xf numFmtId="166" fontId="6" fillId="3" borderId="6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left"/>
    </xf>
    <xf numFmtId="1" fontId="6" fillId="3" borderId="6" xfId="0" applyNumberFormat="1" applyFont="1" applyFill="1" applyBorder="1" applyAlignment="1" applyProtection="1">
      <alignment horizontal="left" indent="1"/>
      <protection locked="0"/>
    </xf>
    <xf numFmtId="0" fontId="6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6" fillId="2" borderId="8" xfId="0" applyNumberFormat="1" applyFont="1" applyFill="1" applyBorder="1" applyAlignment="1"/>
    <xf numFmtId="0" fontId="6" fillId="0" borderId="8" xfId="0" applyNumberFormat="1" applyFont="1" applyBorder="1" applyAlignment="1"/>
    <xf numFmtId="0" fontId="6" fillId="0" borderId="6" xfId="0" applyNumberFormat="1" applyFont="1" applyBorder="1" applyAlignment="1"/>
    <xf numFmtId="0" fontId="8" fillId="2" borderId="11" xfId="0" applyNumberFormat="1" applyFont="1" applyFill="1" applyBorder="1" applyAlignment="1">
      <alignment horizontal="left"/>
    </xf>
    <xf numFmtId="0" fontId="8" fillId="2" borderId="2" xfId="0" applyNumberFormat="1" applyFont="1" applyFill="1" applyBorder="1" applyAlignment="1">
      <alignment horizontal="left"/>
    </xf>
    <xf numFmtId="0" fontId="8" fillId="2" borderId="12" xfId="0" applyNumberFormat="1" applyFont="1" applyFill="1" applyBorder="1" applyAlignment="1">
      <alignment horizontal="left"/>
    </xf>
    <xf numFmtId="0" fontId="8" fillId="2" borderId="10" xfId="0" applyNumberFormat="1" applyFont="1" applyFill="1" applyBorder="1" applyAlignment="1">
      <alignment horizontal="left"/>
    </xf>
    <xf numFmtId="0" fontId="8" fillId="2" borderId="6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7" fillId="0" borderId="0" xfId="0" applyNumberFormat="1" applyFont="1" applyBorder="1" applyAlignment="1"/>
    <xf numFmtId="0" fontId="7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6" fillId="2" borderId="11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7" fillId="2" borderId="12" xfId="0" applyNumberFormat="1" applyFont="1" applyFill="1" applyBorder="1" applyAlignment="1">
      <alignment horizontal="left"/>
    </xf>
    <xf numFmtId="0" fontId="7" fillId="2" borderId="11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8" fillId="6" borderId="0" xfId="0" applyNumberFormat="1" applyFont="1" applyFill="1" applyBorder="1" applyAlignment="1">
      <alignment horizontal="left"/>
    </xf>
    <xf numFmtId="0" fontId="2" fillId="3" borderId="6" xfId="0" applyFont="1" applyFill="1" applyBorder="1" applyAlignment="1" applyProtection="1">
      <alignment horizontal="left" indent="1"/>
      <protection locked="0"/>
    </xf>
    <xf numFmtId="0" fontId="6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7" fillId="3" borderId="6" xfId="0" applyNumberFormat="1" applyFont="1" applyFill="1" applyBorder="1" applyAlignment="1" applyProtection="1">
      <alignment horizontal="left" indent="1"/>
      <protection locked="0"/>
    </xf>
    <xf numFmtId="166" fontId="7" fillId="3" borderId="6" xfId="0" applyNumberFormat="1" applyFont="1" applyFill="1" applyBorder="1" applyAlignment="1" applyProtection="1">
      <alignment horizontal="left" indent="1"/>
      <protection locked="0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2" borderId="7" xfId="0" applyNumberFormat="1" applyFont="1" applyFill="1" applyBorder="1" applyAlignment="1"/>
    <xf numFmtId="0" fontId="7" fillId="2" borderId="8" xfId="0" applyNumberFormat="1" applyFont="1" applyFill="1" applyBorder="1" applyAlignment="1"/>
    <xf numFmtId="0" fontId="7" fillId="2" borderId="9" xfId="0" applyNumberFormat="1" applyFont="1" applyFill="1" applyBorder="1" applyAlignment="1"/>
    <xf numFmtId="0" fontId="7" fillId="2" borderId="0" xfId="0" applyNumberFormat="1" applyFont="1" applyFill="1" applyBorder="1" applyAlignment="1" applyProtection="1"/>
    <xf numFmtId="0" fontId="7" fillId="0" borderId="0" xfId="0" applyNumberFormat="1" applyFont="1" applyBorder="1" applyAlignment="1" applyProtection="1"/>
    <xf numFmtId="0" fontId="8" fillId="6" borderId="0" xfId="0" applyFont="1" applyFill="1" applyBorder="1" applyAlignment="1">
      <alignment horizontal="left"/>
    </xf>
    <xf numFmtId="0" fontId="7" fillId="2" borderId="6" xfId="0" applyFont="1" applyFill="1" applyBorder="1" applyAlignment="1" applyProtection="1">
      <alignment horizontal="left" indent="1"/>
    </xf>
    <xf numFmtId="0" fontId="2" fillId="0" borderId="0" xfId="0" applyFont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7" fillId="4" borderId="0" xfId="0" applyNumberFormat="1" applyFont="1" applyFill="1" applyBorder="1" applyAlignment="1"/>
    <xf numFmtId="0" fontId="6" fillId="2" borderId="6" xfId="0" applyFont="1" applyFill="1" applyBorder="1" applyAlignment="1" applyProtection="1">
      <alignment horizontal="left" indent="1"/>
    </xf>
    <xf numFmtId="166" fontId="7" fillId="2" borderId="6" xfId="0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6" fillId="2" borderId="12" xfId="0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0" fontId="8" fillId="2" borderId="12" xfId="0" applyNumberFormat="1" applyFont="1" applyFill="1" applyBorder="1" applyAlignment="1">
      <alignment horizontal="left" vertical="center"/>
    </xf>
    <xf numFmtId="0" fontId="6" fillId="2" borderId="11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1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3" fontId="0" fillId="3" borderId="6" xfId="0" applyNumberFormat="1" applyFill="1" applyBorder="1" applyAlignment="1" applyProtection="1">
      <alignment horizontal="left" indent="1"/>
      <protection locked="0"/>
    </xf>
    <xf numFmtId="0" fontId="6" fillId="2" borderId="6" xfId="0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/>
    </xf>
    <xf numFmtId="0" fontId="6" fillId="2" borderId="6" xfId="0" applyNumberFormat="1" applyFont="1" applyFill="1" applyBorder="1" applyAlignment="1" applyProtection="1">
      <alignment horizontal="left" indent="1"/>
    </xf>
    <xf numFmtId="166" fontId="6" fillId="2" borderId="6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F9F9F9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735008</xdr:colOff>
      <xdr:row>0</xdr:row>
      <xdr:rowOff>104775</xdr:rowOff>
    </xdr:from>
    <xdr:to>
      <xdr:col>9</xdr:col>
      <xdr:colOff>1238251</xdr:colOff>
      <xdr:row>3</xdr:row>
      <xdr:rowOff>9525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5545133" y="104775"/>
          <a:ext cx="1579568" cy="733425"/>
          <a:chOff x="513" y="13"/>
          <a:chExt cx="159" cy="77"/>
        </a:xfrm>
      </xdr:grpSpPr>
      <xdr:sp macro="" textlink="">
        <xdr:nvSpPr>
          <xdr:cNvPr id="7" name="Text 3"/>
          <xdr:cNvSpPr txBox="1">
            <a:spLocks noChangeArrowheads="1"/>
          </xdr:cNvSpPr>
        </xdr:nvSpPr>
        <xdr:spPr bwMode="auto">
          <a:xfrm>
            <a:off x="589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07/2017</a:t>
            </a:r>
          </a:p>
          <a:p>
            <a:pPr algn="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4"/>
          <xdr:cNvSpPr>
            <a:spLocks noChangeArrowheads="1"/>
          </xdr:cNvSpPr>
        </xdr:nvSpPr>
        <xdr:spPr bwMode="auto">
          <a:xfrm>
            <a:off x="513" y="70"/>
            <a:ext cx="95" cy="20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HLB-005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1</xdr:col>
      <xdr:colOff>38100</xdr:colOff>
      <xdr:row>0</xdr:row>
      <xdr:rowOff>57150</xdr:rowOff>
    </xdr:from>
    <xdr:to>
      <xdr:col>4</xdr:col>
      <xdr:colOff>1103861</xdr:colOff>
      <xdr:row>0</xdr:row>
      <xdr:rowOff>639041</xdr:rowOff>
    </xdr:to>
    <xdr:pic>
      <xdr:nvPicPr>
        <xdr:cNvPr id="9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0025" y="57150"/>
          <a:ext cx="1999211" cy="581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687389</xdr:colOff>
      <xdr:row>0</xdr:row>
      <xdr:rowOff>95250</xdr:rowOff>
    </xdr:from>
    <xdr:to>
      <xdr:col>14</xdr:col>
      <xdr:colOff>7522</xdr:colOff>
      <xdr:row>3</xdr:row>
      <xdr:rowOff>9525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6958649" y="95250"/>
          <a:ext cx="1689953" cy="729615"/>
          <a:chOff x="513" y="13"/>
          <a:chExt cx="247" cy="78"/>
        </a:xfrm>
      </xdr:grpSpPr>
      <xdr:sp macro="" textlink="">
        <xdr:nvSpPr>
          <xdr:cNvPr id="7" name="Text 3"/>
          <xdr:cNvSpPr txBox="1">
            <a:spLocks noChangeArrowheads="1"/>
          </xdr:cNvSpPr>
        </xdr:nvSpPr>
        <xdr:spPr bwMode="auto">
          <a:xfrm>
            <a:off x="677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07/2017</a:t>
            </a:r>
          </a:p>
          <a:p>
            <a:pPr algn="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4"/>
          <xdr:cNvSpPr>
            <a:spLocks noChangeArrowheads="1"/>
          </xdr:cNvSpPr>
        </xdr:nvSpPr>
        <xdr:spPr bwMode="auto">
          <a:xfrm>
            <a:off x="513" y="71"/>
            <a:ext cx="165" cy="20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HLB-005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1</xdr:col>
      <xdr:colOff>28575</xdr:colOff>
      <xdr:row>0</xdr:row>
      <xdr:rowOff>47625</xdr:rowOff>
    </xdr:from>
    <xdr:to>
      <xdr:col>5</xdr:col>
      <xdr:colOff>1028700</xdr:colOff>
      <xdr:row>0</xdr:row>
      <xdr:rowOff>648566</xdr:rowOff>
    </xdr:to>
    <xdr:pic>
      <xdr:nvPicPr>
        <xdr:cNvPr id="9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47625"/>
          <a:ext cx="1943100" cy="600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458782</xdr:colOff>
      <xdr:row>0</xdr:row>
      <xdr:rowOff>123825</xdr:rowOff>
    </xdr:from>
    <xdr:to>
      <xdr:col>9</xdr:col>
      <xdr:colOff>1009652</xdr:colOff>
      <xdr:row>3</xdr:row>
      <xdr:rowOff>9525</xdr:rowOff>
    </xdr:to>
    <xdr:grpSp>
      <xdr:nvGrpSpPr>
        <xdr:cNvPr id="4305" name="Group 1"/>
        <xdr:cNvGrpSpPr>
          <a:grpSpLocks/>
        </xdr:cNvGrpSpPr>
      </xdr:nvGrpSpPr>
      <xdr:grpSpPr bwMode="auto">
        <a:xfrm>
          <a:off x="5686102" y="123825"/>
          <a:ext cx="1671010" cy="701040"/>
          <a:chOff x="513" y="13"/>
          <a:chExt cx="159" cy="75"/>
        </a:xfrm>
      </xdr:grpSpPr>
      <xdr:sp macro="" textlink="">
        <xdr:nvSpPr>
          <xdr:cNvPr id="4099" name="Text 3"/>
          <xdr:cNvSpPr txBox="1">
            <a:spLocks noChangeArrowheads="1"/>
          </xdr:cNvSpPr>
        </xdr:nvSpPr>
        <xdr:spPr bwMode="auto">
          <a:xfrm>
            <a:off x="589" y="13"/>
            <a:ext cx="83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07/2017</a:t>
            </a:r>
          </a:p>
          <a:p>
            <a:pPr algn="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00" name="Text 4"/>
          <xdr:cNvSpPr>
            <a:spLocks noChangeArrowheads="1"/>
          </xdr:cNvSpPr>
        </xdr:nvSpPr>
        <xdr:spPr bwMode="auto">
          <a:xfrm>
            <a:off x="513" y="68"/>
            <a:ext cx="95" cy="20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ID: HLB-005</a:t>
            </a:r>
          </a:p>
          <a:p>
            <a:pPr algn="ctr" rtl="0"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oneCell">
    <xdr:from>
      <xdr:col>1</xdr:col>
      <xdr:colOff>0</xdr:colOff>
      <xdr:row>0</xdr:row>
      <xdr:rowOff>66675</xdr:rowOff>
    </xdr:from>
    <xdr:to>
      <xdr:col>5</xdr:col>
      <xdr:colOff>894311</xdr:colOff>
      <xdr:row>0</xdr:row>
      <xdr:rowOff>648566</xdr:rowOff>
    </xdr:to>
    <xdr:pic>
      <xdr:nvPicPr>
        <xdr:cNvPr id="6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66675"/>
          <a:ext cx="1999211" cy="581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Normal="100" zoomScaleSheetLayoutView="100" workbookViewId="0">
      <selection activeCell="E10" sqref="E10:J10"/>
    </sheetView>
  </sheetViews>
  <sheetFormatPr defaultColWidth="9.140625" defaultRowHeight="12.75" x14ac:dyDescent="0.2"/>
  <cols>
    <col min="1" max="1" width="2.42578125" style="47" customWidth="1"/>
    <col min="2" max="2" width="9.85546875" style="1" customWidth="1"/>
    <col min="3" max="3" width="2.7109375" style="1" customWidth="1"/>
    <col min="4" max="4" width="1.42578125" style="1" customWidth="1"/>
    <col min="5" max="5" width="22" style="1" customWidth="1"/>
    <col min="6" max="6" width="16.28515625" style="1" customWidth="1"/>
    <col min="7" max="7" width="8.140625" style="1" customWidth="1"/>
    <col min="8" max="8" width="9.28515625" style="1" customWidth="1"/>
    <col min="9" max="9" width="16.140625" style="1" customWidth="1"/>
    <col min="10" max="10" width="19" style="1" customWidth="1"/>
    <col min="11" max="11" width="2.85546875" style="1" customWidth="1"/>
    <col min="12" max="12" width="9.140625" style="47"/>
    <col min="13" max="16384" width="9.140625" style="1"/>
  </cols>
  <sheetData>
    <row r="1" spans="1:12" s="47" customFormat="1" ht="52.5" customHeight="1" x14ac:dyDescent="0.2">
      <c r="A1" s="43"/>
      <c r="B1" s="46"/>
      <c r="C1" s="46"/>
      <c r="D1" s="46"/>
      <c r="E1" s="46"/>
      <c r="F1" s="46"/>
      <c r="G1" s="46"/>
      <c r="H1" s="46"/>
      <c r="I1" s="46"/>
      <c r="J1" s="46"/>
      <c r="K1" s="43"/>
      <c r="L1" s="3"/>
    </row>
    <row r="2" spans="1:12" ht="4.5" customHeight="1" x14ac:dyDescent="0.2">
      <c r="A2" s="43"/>
      <c r="B2" s="46"/>
      <c r="C2" s="46"/>
      <c r="D2" s="46"/>
      <c r="E2" s="46"/>
      <c r="F2" s="46"/>
      <c r="G2" s="46"/>
      <c r="H2" s="46"/>
      <c r="I2" s="46"/>
      <c r="J2" s="46"/>
      <c r="K2" s="43"/>
      <c r="L2" s="3"/>
    </row>
    <row r="3" spans="1:12" ht="8.25" customHeight="1" x14ac:dyDescent="0.2">
      <c r="A3" s="43"/>
      <c r="B3" s="97"/>
      <c r="C3" s="97"/>
      <c r="D3" s="97"/>
      <c r="E3" s="97"/>
      <c r="F3" s="97"/>
      <c r="G3" s="97"/>
      <c r="H3" s="97"/>
      <c r="I3" s="97"/>
      <c r="J3" s="97"/>
      <c r="K3" s="43"/>
      <c r="L3" s="3"/>
    </row>
    <row r="4" spans="1:12" s="39" customFormat="1" ht="2.25" customHeight="1" x14ac:dyDescent="0.2">
      <c r="A4" s="43"/>
      <c r="B4" s="41"/>
      <c r="C4" s="41"/>
      <c r="D4" s="41"/>
      <c r="E4" s="41"/>
      <c r="F4" s="41"/>
      <c r="G4" s="41"/>
      <c r="H4" s="41"/>
      <c r="I4" s="41"/>
      <c r="J4" s="41"/>
      <c r="K4" s="43"/>
      <c r="L4" s="3"/>
    </row>
    <row r="5" spans="1:12" s="39" customFormat="1" ht="7.5" customHeight="1" x14ac:dyDescent="0.2">
      <c r="A5" s="43"/>
      <c r="B5" s="40"/>
      <c r="C5" s="40"/>
      <c r="D5" s="40"/>
      <c r="E5" s="40"/>
      <c r="F5" s="40"/>
      <c r="G5" s="40"/>
      <c r="H5" s="40"/>
      <c r="I5" s="40"/>
      <c r="J5" s="40"/>
      <c r="K5" s="43"/>
      <c r="L5" s="3"/>
    </row>
    <row r="6" spans="1:12" ht="12.95" customHeight="1" x14ac:dyDescent="0.25">
      <c r="A6" s="43"/>
      <c r="B6" s="108" t="s">
        <v>71</v>
      </c>
      <c r="C6" s="108"/>
      <c r="D6" s="108"/>
      <c r="E6" s="108"/>
      <c r="F6" s="108"/>
      <c r="G6" s="108"/>
      <c r="H6" s="108"/>
      <c r="I6" s="108"/>
      <c r="J6" s="108"/>
      <c r="K6" s="43"/>
    </row>
    <row r="7" spans="1:12" ht="12.95" customHeight="1" x14ac:dyDescent="0.25">
      <c r="A7" s="43"/>
      <c r="B7" s="108" t="s">
        <v>103</v>
      </c>
      <c r="C7" s="108"/>
      <c r="D7" s="108"/>
      <c r="E7" s="108"/>
      <c r="F7" s="108"/>
      <c r="G7" s="108"/>
      <c r="H7" s="108"/>
      <c r="I7" s="108"/>
      <c r="J7" s="108"/>
      <c r="K7" s="43"/>
    </row>
    <row r="8" spans="1:12" ht="12.95" customHeight="1" x14ac:dyDescent="0.25">
      <c r="A8" s="43"/>
      <c r="B8" s="108" t="s">
        <v>22</v>
      </c>
      <c r="C8" s="108"/>
      <c r="D8" s="108"/>
      <c r="E8" s="108"/>
      <c r="F8" s="108"/>
      <c r="G8" s="108"/>
      <c r="H8" s="108"/>
      <c r="I8" s="108"/>
      <c r="J8" s="108"/>
      <c r="K8" s="43"/>
    </row>
    <row r="9" spans="1:12" ht="12.95" customHeight="1" x14ac:dyDescent="0.2">
      <c r="A9" s="43"/>
      <c r="B9" s="118"/>
      <c r="C9" s="119"/>
      <c r="D9" s="119"/>
      <c r="E9" s="119"/>
      <c r="F9" s="119"/>
      <c r="G9" s="119"/>
      <c r="H9" s="119"/>
      <c r="I9" s="119"/>
      <c r="J9" s="119"/>
      <c r="K9" s="43"/>
    </row>
    <row r="10" spans="1:12" ht="12.95" customHeight="1" x14ac:dyDescent="0.2">
      <c r="A10" s="43"/>
      <c r="B10" s="37" t="s">
        <v>0</v>
      </c>
      <c r="C10" s="37"/>
      <c r="D10" s="33"/>
      <c r="E10" s="105"/>
      <c r="F10" s="105"/>
      <c r="G10" s="105"/>
      <c r="H10" s="105"/>
      <c r="I10" s="105"/>
      <c r="J10" s="105"/>
      <c r="K10" s="43"/>
    </row>
    <row r="11" spans="1:12" s="3" customFormat="1" ht="12.95" customHeight="1" x14ac:dyDescent="0.2">
      <c r="A11" s="43"/>
      <c r="B11" s="109"/>
      <c r="C11" s="110"/>
      <c r="D11" s="110"/>
      <c r="E11" s="110"/>
      <c r="F11" s="110"/>
      <c r="G11" s="110"/>
      <c r="H11" s="110"/>
      <c r="I11" s="110"/>
      <c r="J11" s="110"/>
      <c r="K11" s="43"/>
    </row>
    <row r="12" spans="1:12" ht="12.75" customHeight="1" x14ac:dyDescent="0.2">
      <c r="A12" s="43"/>
      <c r="B12" s="111" t="s">
        <v>21</v>
      </c>
      <c r="C12" s="111"/>
      <c r="D12" s="127"/>
      <c r="E12" s="127"/>
      <c r="F12" s="130" t="s">
        <v>23</v>
      </c>
      <c r="G12" s="130"/>
      <c r="H12" s="129"/>
      <c r="I12" s="129"/>
      <c r="J12" s="129"/>
      <c r="K12" s="43"/>
    </row>
    <row r="13" spans="1:12" ht="12.95" customHeight="1" x14ac:dyDescent="0.2">
      <c r="A13" s="43"/>
      <c r="B13" s="112"/>
      <c r="C13" s="94"/>
      <c r="D13" s="94"/>
      <c r="E13" s="94"/>
      <c r="F13" s="94"/>
      <c r="G13" s="94"/>
      <c r="H13" s="94"/>
      <c r="I13" s="94"/>
      <c r="J13" s="94"/>
      <c r="K13" s="43"/>
    </row>
    <row r="14" spans="1:12" ht="12.95" customHeight="1" x14ac:dyDescent="0.2">
      <c r="A14" s="43"/>
      <c r="B14" s="113" t="s">
        <v>1</v>
      </c>
      <c r="C14" s="114"/>
      <c r="D14" s="114"/>
      <c r="E14" s="114"/>
      <c r="F14" s="114"/>
      <c r="G14" s="114"/>
      <c r="H14" s="114"/>
      <c r="I14" s="114"/>
      <c r="J14" s="114"/>
      <c r="K14" s="43"/>
    </row>
    <row r="15" spans="1:12" s="9" customFormat="1" ht="12.75" customHeight="1" x14ac:dyDescent="0.2">
      <c r="A15" s="73"/>
      <c r="B15" s="106"/>
      <c r="C15" s="107"/>
      <c r="D15" s="107"/>
      <c r="E15" s="107"/>
      <c r="F15" s="107"/>
      <c r="G15" s="107"/>
      <c r="H15" s="107"/>
      <c r="I15" s="107"/>
      <c r="J15" s="107"/>
      <c r="K15" s="73"/>
      <c r="L15" s="75"/>
    </row>
    <row r="16" spans="1:12" s="7" customFormat="1" ht="13.5" customHeight="1" x14ac:dyDescent="0.2">
      <c r="A16" s="60"/>
      <c r="B16" s="98" t="s">
        <v>24</v>
      </c>
      <c r="C16" s="120"/>
      <c r="D16" s="120"/>
      <c r="E16" s="120"/>
      <c r="F16" s="120"/>
      <c r="G16" s="99"/>
      <c r="H16" s="99"/>
      <c r="I16" s="100"/>
      <c r="J16" s="21"/>
      <c r="K16" s="60"/>
      <c r="L16" s="59"/>
    </row>
    <row r="17" spans="1:12" s="7" customFormat="1" ht="13.5" customHeight="1" x14ac:dyDescent="0.2">
      <c r="A17" s="60"/>
      <c r="B17" s="98" t="s">
        <v>97</v>
      </c>
      <c r="C17" s="99"/>
      <c r="D17" s="99"/>
      <c r="E17" s="99"/>
      <c r="F17" s="99"/>
      <c r="G17" s="99"/>
      <c r="H17" s="99"/>
      <c r="I17" s="100"/>
      <c r="J17" s="21"/>
      <c r="K17" s="60"/>
      <c r="L17" s="59"/>
    </row>
    <row r="18" spans="1:12" ht="13.5" customHeight="1" x14ac:dyDescent="0.2">
      <c r="A18" s="43"/>
      <c r="B18" s="121" t="s">
        <v>98</v>
      </c>
      <c r="C18" s="122"/>
      <c r="D18" s="122"/>
      <c r="E18" s="122"/>
      <c r="F18" s="122"/>
      <c r="G18" s="122"/>
      <c r="H18" s="122"/>
      <c r="I18" s="123"/>
      <c r="J18" s="19"/>
      <c r="K18" s="43"/>
    </row>
    <row r="19" spans="1:12" ht="13.5" customHeight="1" x14ac:dyDescent="0.2">
      <c r="A19" s="43"/>
      <c r="B19" s="115" t="s">
        <v>99</v>
      </c>
      <c r="C19" s="116"/>
      <c r="D19" s="116"/>
      <c r="E19" s="116"/>
      <c r="F19" s="116"/>
      <c r="G19" s="116"/>
      <c r="H19" s="116"/>
      <c r="I19" s="117"/>
      <c r="J19" s="20"/>
      <c r="K19" s="43"/>
    </row>
    <row r="20" spans="1:12" ht="13.5" customHeight="1" x14ac:dyDescent="0.2">
      <c r="A20" s="43"/>
      <c r="B20" s="121" t="s">
        <v>100</v>
      </c>
      <c r="C20" s="122"/>
      <c r="D20" s="122"/>
      <c r="E20" s="122"/>
      <c r="F20" s="122"/>
      <c r="G20" s="122"/>
      <c r="H20" s="122"/>
      <c r="I20" s="123"/>
      <c r="J20" s="19"/>
      <c r="K20" s="43"/>
    </row>
    <row r="21" spans="1:12" ht="13.5" customHeight="1" x14ac:dyDescent="0.2">
      <c r="A21" s="43"/>
      <c r="B21" s="115" t="s">
        <v>99</v>
      </c>
      <c r="C21" s="116"/>
      <c r="D21" s="116"/>
      <c r="E21" s="116"/>
      <c r="F21" s="116"/>
      <c r="G21" s="116"/>
      <c r="H21" s="116"/>
      <c r="I21" s="117"/>
      <c r="J21" s="20"/>
      <c r="K21" s="43"/>
    </row>
    <row r="22" spans="1:12" s="48" customFormat="1" ht="13.5" customHeight="1" x14ac:dyDescent="0.2">
      <c r="A22" s="74"/>
      <c r="B22" s="102" t="s">
        <v>25</v>
      </c>
      <c r="C22" s="103"/>
      <c r="D22" s="103"/>
      <c r="E22" s="103"/>
      <c r="F22" s="103"/>
      <c r="G22" s="103"/>
      <c r="H22" s="103"/>
      <c r="I22" s="104"/>
      <c r="J22" s="81" t="str">
        <f>IF(COUNTBLANK(J16:J21)=6, "", SUM(J16:J21))</f>
        <v/>
      </c>
      <c r="K22" s="74" t="s">
        <v>105</v>
      </c>
      <c r="L22" s="76"/>
    </row>
    <row r="23" spans="1:12" s="48" customFormat="1" ht="13.5" customHeight="1" x14ac:dyDescent="0.2">
      <c r="A23" s="74"/>
      <c r="B23" s="102" t="s">
        <v>26</v>
      </c>
      <c r="C23" s="103"/>
      <c r="D23" s="103"/>
      <c r="E23" s="103"/>
      <c r="F23" s="103"/>
      <c r="G23" s="103"/>
      <c r="H23" s="103"/>
      <c r="I23" s="104"/>
      <c r="J23" s="82" t="str">
        <f>IF(ISNUMBER(J22), (IF(J22&gt;0, "Yes", "No")), "")</f>
        <v/>
      </c>
      <c r="K23" s="74" t="s">
        <v>105</v>
      </c>
      <c r="L23" s="76"/>
    </row>
    <row r="24" spans="1:12" ht="12.75" customHeight="1" x14ac:dyDescent="0.2">
      <c r="A24" s="43"/>
      <c r="B24" s="132"/>
      <c r="C24" s="133"/>
      <c r="D24" s="133"/>
      <c r="E24" s="133"/>
      <c r="F24" s="133"/>
      <c r="G24" s="133"/>
      <c r="H24" s="133"/>
      <c r="I24" s="133"/>
      <c r="J24" s="133"/>
      <c r="K24" s="43"/>
    </row>
    <row r="25" spans="1:12" ht="12.95" customHeight="1" x14ac:dyDescent="0.2">
      <c r="A25" s="43"/>
      <c r="B25" s="131" t="s">
        <v>43</v>
      </c>
      <c r="C25" s="131"/>
      <c r="D25" s="131"/>
      <c r="E25" s="131"/>
      <c r="F25" s="131"/>
      <c r="G25" s="131"/>
      <c r="H25" s="131"/>
      <c r="I25" s="131"/>
      <c r="J25" s="131"/>
      <c r="K25" s="43"/>
    </row>
    <row r="26" spans="1:12" ht="12.75" customHeight="1" x14ac:dyDescent="0.2">
      <c r="A26" s="43"/>
      <c r="B26" s="106"/>
      <c r="C26" s="134"/>
      <c r="D26" s="134"/>
      <c r="E26" s="134"/>
      <c r="F26" s="134"/>
      <c r="G26" s="134"/>
      <c r="H26" s="134"/>
      <c r="I26" s="134"/>
      <c r="J26" s="134"/>
      <c r="K26" s="43"/>
    </row>
    <row r="27" spans="1:12" s="7" customFormat="1" ht="13.5" customHeight="1" x14ac:dyDescent="0.2">
      <c r="A27" s="60"/>
      <c r="B27" s="98" t="s">
        <v>27</v>
      </c>
      <c r="C27" s="99"/>
      <c r="D27" s="99"/>
      <c r="E27" s="99"/>
      <c r="F27" s="99"/>
      <c r="G27" s="99"/>
      <c r="H27" s="100"/>
      <c r="I27" s="22" t="s">
        <v>2</v>
      </c>
      <c r="J27" s="21"/>
      <c r="K27" s="60"/>
      <c r="L27" s="59"/>
    </row>
    <row r="28" spans="1:12" s="7" customFormat="1" ht="13.5" customHeight="1" x14ac:dyDescent="0.2">
      <c r="A28" s="60"/>
      <c r="B28" s="98" t="s">
        <v>28</v>
      </c>
      <c r="C28" s="99"/>
      <c r="D28" s="99"/>
      <c r="E28" s="99"/>
      <c r="F28" s="99"/>
      <c r="G28" s="99"/>
      <c r="H28" s="100"/>
      <c r="I28" s="22" t="s">
        <v>35</v>
      </c>
      <c r="J28" s="21"/>
      <c r="K28" s="60"/>
      <c r="L28" s="59"/>
    </row>
    <row r="29" spans="1:12" s="7" customFormat="1" ht="13.5" customHeight="1" x14ac:dyDescent="0.2">
      <c r="A29" s="60"/>
      <c r="B29" s="98" t="s">
        <v>29</v>
      </c>
      <c r="C29" s="99"/>
      <c r="D29" s="99"/>
      <c r="E29" s="99"/>
      <c r="F29" s="99"/>
      <c r="G29" s="99"/>
      <c r="H29" s="100"/>
      <c r="I29" s="22" t="s">
        <v>36</v>
      </c>
      <c r="J29" s="21"/>
      <c r="K29" s="60"/>
      <c r="L29" s="59"/>
    </row>
    <row r="30" spans="1:12" s="7" customFormat="1" ht="13.5" customHeight="1" x14ac:dyDescent="0.2">
      <c r="A30" s="60"/>
      <c r="B30" s="98" t="s">
        <v>18</v>
      </c>
      <c r="C30" s="99"/>
      <c r="D30" s="99"/>
      <c r="E30" s="99"/>
      <c r="F30" s="99"/>
      <c r="G30" s="99"/>
      <c r="H30" s="100"/>
      <c r="I30" s="22" t="s">
        <v>3</v>
      </c>
      <c r="J30" s="21"/>
      <c r="K30" s="60"/>
      <c r="L30" s="59"/>
    </row>
    <row r="31" spans="1:12" s="7" customFormat="1" ht="13.5" customHeight="1" x14ac:dyDescent="0.2">
      <c r="A31" s="60"/>
      <c r="B31" s="102" t="s">
        <v>30</v>
      </c>
      <c r="C31" s="103"/>
      <c r="D31" s="103"/>
      <c r="E31" s="103"/>
      <c r="F31" s="103"/>
      <c r="G31" s="103"/>
      <c r="H31" s="104"/>
      <c r="I31" s="23" t="s">
        <v>19</v>
      </c>
      <c r="J31" s="83" t="str">
        <f>IF(COUNTBLANK(J27:J30)=4, "", SUM(J27:J30))</f>
        <v/>
      </c>
      <c r="K31" s="85" t="s">
        <v>105</v>
      </c>
      <c r="L31" s="59"/>
    </row>
    <row r="32" spans="1:12" s="7" customFormat="1" ht="13.5" customHeight="1" x14ac:dyDescent="0.2">
      <c r="A32" s="60"/>
      <c r="B32" s="98" t="s">
        <v>84</v>
      </c>
      <c r="C32" s="99"/>
      <c r="D32" s="99"/>
      <c r="E32" s="99"/>
      <c r="F32" s="99"/>
      <c r="G32" s="99"/>
      <c r="H32" s="100"/>
      <c r="I32" s="22" t="s">
        <v>37</v>
      </c>
      <c r="J32" s="21"/>
      <c r="K32" s="60"/>
      <c r="L32" s="59"/>
    </row>
    <row r="33" spans="1:13" s="7" customFormat="1" ht="13.5" customHeight="1" x14ac:dyDescent="0.2">
      <c r="A33" s="60"/>
      <c r="B33" s="98" t="s">
        <v>85</v>
      </c>
      <c r="C33" s="99"/>
      <c r="D33" s="99"/>
      <c r="E33" s="99"/>
      <c r="F33" s="99"/>
      <c r="G33" s="99"/>
      <c r="H33" s="100"/>
      <c r="I33" s="22" t="s">
        <v>38</v>
      </c>
      <c r="J33" s="21"/>
      <c r="K33" s="60"/>
      <c r="L33" s="59"/>
    </row>
    <row r="34" spans="1:13" s="7" customFormat="1" ht="13.5" customHeight="1" x14ac:dyDescent="0.2">
      <c r="A34" s="60"/>
      <c r="B34" s="98" t="s">
        <v>100</v>
      </c>
      <c r="C34" s="99"/>
      <c r="D34" s="99"/>
      <c r="E34" s="99"/>
      <c r="F34" s="99"/>
      <c r="G34" s="99"/>
      <c r="H34" s="100"/>
      <c r="I34" s="22" t="s">
        <v>39</v>
      </c>
      <c r="J34" s="21"/>
      <c r="K34" s="60"/>
      <c r="L34" s="59"/>
    </row>
    <row r="35" spans="1:13" s="7" customFormat="1" ht="13.5" customHeight="1" x14ac:dyDescent="0.2">
      <c r="A35" s="60"/>
      <c r="B35" s="98" t="s">
        <v>87</v>
      </c>
      <c r="C35" s="99"/>
      <c r="D35" s="99"/>
      <c r="E35" s="99"/>
      <c r="F35" s="99"/>
      <c r="G35" s="99"/>
      <c r="H35" s="100"/>
      <c r="I35" s="22" t="s">
        <v>40</v>
      </c>
      <c r="J35" s="21"/>
      <c r="K35" s="60"/>
      <c r="L35" s="59"/>
    </row>
    <row r="36" spans="1:13" s="7" customFormat="1" ht="13.5" customHeight="1" x14ac:dyDescent="0.2">
      <c r="A36" s="60"/>
      <c r="B36" s="98" t="s">
        <v>88</v>
      </c>
      <c r="C36" s="99"/>
      <c r="D36" s="99"/>
      <c r="E36" s="99"/>
      <c r="F36" s="99"/>
      <c r="G36" s="99"/>
      <c r="H36" s="100"/>
      <c r="I36" s="22" t="s">
        <v>41</v>
      </c>
      <c r="J36" s="21"/>
      <c r="K36" s="60"/>
      <c r="L36" s="59"/>
    </row>
    <row r="37" spans="1:13" s="7" customFormat="1" ht="13.5" customHeight="1" x14ac:dyDescent="0.2">
      <c r="A37" s="60"/>
      <c r="B37" s="98" t="s">
        <v>89</v>
      </c>
      <c r="C37" s="99"/>
      <c r="D37" s="99"/>
      <c r="E37" s="99"/>
      <c r="F37" s="99"/>
      <c r="G37" s="99"/>
      <c r="H37" s="100"/>
      <c r="I37" s="22" t="s">
        <v>42</v>
      </c>
      <c r="J37" s="21"/>
      <c r="K37" s="60"/>
      <c r="L37" s="59"/>
    </row>
    <row r="38" spans="1:13" s="7" customFormat="1" ht="13.5" customHeight="1" x14ac:dyDescent="0.2">
      <c r="A38" s="60"/>
      <c r="B38" s="102" t="s">
        <v>101</v>
      </c>
      <c r="C38" s="103"/>
      <c r="D38" s="103"/>
      <c r="E38" s="103"/>
      <c r="F38" s="103"/>
      <c r="G38" s="103"/>
      <c r="H38" s="104"/>
      <c r="I38" s="23" t="s">
        <v>20</v>
      </c>
      <c r="J38" s="83" t="str">
        <f>IF(COUNTBLANK(J32:J37)=6, "", SUM(J32:J37))</f>
        <v/>
      </c>
      <c r="K38" s="85" t="s">
        <v>105</v>
      </c>
      <c r="L38" s="59"/>
    </row>
    <row r="39" spans="1:13" s="7" customFormat="1" ht="13.5" customHeight="1" x14ac:dyDescent="0.2">
      <c r="A39" s="60"/>
      <c r="B39" s="102" t="s">
        <v>31</v>
      </c>
      <c r="C39" s="103"/>
      <c r="D39" s="103"/>
      <c r="E39" s="103"/>
      <c r="F39" s="103"/>
      <c r="G39" s="103"/>
      <c r="H39" s="104"/>
      <c r="I39" s="23" t="s">
        <v>4</v>
      </c>
      <c r="J39" s="81" t="str">
        <f>IF(AND(ISNUMBER(J31), ISNUMBER(J38)), J31+J38, "")</f>
        <v/>
      </c>
      <c r="K39" s="85" t="s">
        <v>105</v>
      </c>
      <c r="L39" s="59"/>
    </row>
    <row r="40" spans="1:13" s="7" customFormat="1" ht="13.5" customHeight="1" x14ac:dyDescent="0.2">
      <c r="A40" s="60"/>
      <c r="B40" s="98" t="s">
        <v>32</v>
      </c>
      <c r="C40" s="99"/>
      <c r="D40" s="99"/>
      <c r="E40" s="99"/>
      <c r="F40" s="99"/>
      <c r="G40" s="99"/>
      <c r="H40" s="100"/>
      <c r="I40" s="22" t="s">
        <v>47</v>
      </c>
      <c r="J40" s="21"/>
      <c r="K40" s="85" t="s">
        <v>108</v>
      </c>
      <c r="L40" s="59"/>
    </row>
    <row r="41" spans="1:13" s="48" customFormat="1" ht="13.5" customHeight="1" x14ac:dyDescent="0.2">
      <c r="A41" s="74"/>
      <c r="B41" s="102" t="s">
        <v>33</v>
      </c>
      <c r="C41" s="103"/>
      <c r="D41" s="103"/>
      <c r="E41" s="103"/>
      <c r="F41" s="103"/>
      <c r="G41" s="103"/>
      <c r="H41" s="103"/>
      <c r="I41" s="104"/>
      <c r="J41" s="84" t="str">
        <f>IF(AND(ISNUMBER(J39), ISNUMBER(J40)), J39/J40, "")</f>
        <v/>
      </c>
      <c r="K41" s="74" t="s">
        <v>105</v>
      </c>
      <c r="L41" s="76"/>
    </row>
    <row r="42" spans="1:13" s="48" customFormat="1" ht="13.5" customHeight="1" x14ac:dyDescent="0.2">
      <c r="A42" s="74"/>
      <c r="B42" s="102" t="s">
        <v>34</v>
      </c>
      <c r="C42" s="103"/>
      <c r="D42" s="103"/>
      <c r="E42" s="103"/>
      <c r="F42" s="103"/>
      <c r="G42" s="103"/>
      <c r="H42" s="103"/>
      <c r="I42" s="104"/>
      <c r="J42" s="82" t="str">
        <f>IF(ISNUMBER(J41), (IF(J41&gt;=10%, "Yes", "No")),"")</f>
        <v/>
      </c>
      <c r="K42" s="74" t="s">
        <v>105</v>
      </c>
      <c r="L42" s="76"/>
    </row>
    <row r="43" spans="1:13" s="7" customFormat="1" ht="1.9" customHeight="1" x14ac:dyDescent="0.2">
      <c r="A43" s="60"/>
      <c r="B43" s="95"/>
      <c r="C43" s="96"/>
      <c r="D43" s="96"/>
      <c r="E43" s="96"/>
      <c r="F43" s="96"/>
      <c r="G43" s="96"/>
      <c r="H43" s="96"/>
      <c r="I43" s="96"/>
      <c r="J43" s="96"/>
      <c r="K43" s="60"/>
      <c r="L43" s="59"/>
    </row>
    <row r="44" spans="1:13" s="7" customFormat="1" ht="13.5" customHeight="1" x14ac:dyDescent="0.2">
      <c r="A44" s="60"/>
      <c r="B44" s="79" t="s">
        <v>106</v>
      </c>
      <c r="C44" s="86"/>
      <c r="D44" s="86"/>
      <c r="E44" s="86"/>
      <c r="F44" s="86"/>
      <c r="G44" s="86"/>
      <c r="H44" s="86"/>
      <c r="I44" s="86"/>
      <c r="J44" s="86"/>
      <c r="K44" s="60"/>
      <c r="L44" s="59"/>
    </row>
    <row r="45" spans="1:13" s="7" customFormat="1" ht="13.5" customHeight="1" x14ac:dyDescent="0.2">
      <c r="A45" s="60"/>
      <c r="B45" s="79" t="s">
        <v>109</v>
      </c>
      <c r="C45" s="86"/>
      <c r="D45" s="86"/>
      <c r="E45" s="86"/>
      <c r="F45" s="86"/>
      <c r="G45" s="86"/>
      <c r="H45" s="86"/>
      <c r="I45" s="86"/>
      <c r="J45" s="86"/>
      <c r="K45" s="60"/>
      <c r="L45" s="59"/>
    </row>
    <row r="46" spans="1:13" s="7" customFormat="1" ht="7.15" customHeight="1" x14ac:dyDescent="0.2">
      <c r="A46" s="60"/>
      <c r="B46" s="79"/>
      <c r="C46" s="86"/>
      <c r="D46" s="86"/>
      <c r="E46" s="86"/>
      <c r="F46" s="86"/>
      <c r="G46" s="86"/>
      <c r="H46" s="86"/>
      <c r="I46" s="86"/>
      <c r="J46" s="86"/>
      <c r="K46" s="60"/>
      <c r="L46" s="59"/>
    </row>
    <row r="47" spans="1:13" s="7" customFormat="1" ht="13.5" customHeight="1" x14ac:dyDescent="0.2">
      <c r="A47" s="60"/>
      <c r="B47" s="111" t="s">
        <v>107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</row>
    <row r="48" spans="1:13" ht="12.75" customHeight="1" x14ac:dyDescent="0.2">
      <c r="A48" s="43"/>
      <c r="B48" s="93"/>
      <c r="C48" s="94"/>
      <c r="D48" s="94"/>
      <c r="E48" s="94"/>
      <c r="F48" s="94"/>
      <c r="G48" s="94"/>
      <c r="H48" s="94"/>
      <c r="I48" s="94"/>
      <c r="J48" s="94"/>
      <c r="K48" s="43"/>
    </row>
    <row r="49" spans="1:11" ht="12.75" customHeight="1" x14ac:dyDescent="0.2">
      <c r="A49" s="43"/>
      <c r="B49" s="10" t="s">
        <v>5</v>
      </c>
      <c r="C49" s="128"/>
      <c r="D49" s="128"/>
      <c r="E49" s="128"/>
      <c r="F49" s="128"/>
      <c r="G49" s="38" t="s">
        <v>8</v>
      </c>
      <c r="H49" s="125"/>
      <c r="I49" s="125"/>
      <c r="J49" s="125"/>
      <c r="K49" s="43"/>
    </row>
    <row r="50" spans="1:11" ht="12.75" customHeight="1" x14ac:dyDescent="0.2">
      <c r="A50" s="43"/>
      <c r="B50" s="93"/>
      <c r="C50" s="94"/>
      <c r="D50" s="94"/>
      <c r="E50" s="94"/>
      <c r="F50" s="94"/>
      <c r="G50" s="94"/>
      <c r="H50" s="94"/>
      <c r="I50" s="94"/>
      <c r="J50" s="94"/>
      <c r="K50" s="43"/>
    </row>
    <row r="51" spans="1:11" ht="12.75" customHeight="1" x14ac:dyDescent="0.2">
      <c r="A51" s="43"/>
      <c r="B51" s="37" t="s">
        <v>6</v>
      </c>
      <c r="C51" s="105"/>
      <c r="D51" s="105"/>
      <c r="E51" s="105"/>
      <c r="F51" s="105"/>
      <c r="G51" s="38" t="s">
        <v>7</v>
      </c>
      <c r="H51" s="126"/>
      <c r="I51" s="126"/>
      <c r="J51" s="126"/>
      <c r="K51" s="43"/>
    </row>
    <row r="52" spans="1:11" ht="12.75" customHeight="1" x14ac:dyDescent="0.2">
      <c r="A52" s="43"/>
      <c r="B52" s="101"/>
      <c r="C52" s="101"/>
      <c r="D52" s="101"/>
      <c r="E52" s="101"/>
      <c r="F52" s="101"/>
      <c r="G52" s="101"/>
      <c r="H52" s="101"/>
      <c r="I52" s="101"/>
      <c r="J52" s="101"/>
      <c r="K52" s="43"/>
    </row>
    <row r="53" spans="1:11" x14ac:dyDescent="0.2">
      <c r="A53" s="43"/>
      <c r="B53" s="70"/>
      <c r="C53" s="70"/>
      <c r="D53" s="70"/>
      <c r="E53" s="70"/>
      <c r="F53" s="70"/>
      <c r="G53" s="70"/>
      <c r="H53" s="70"/>
      <c r="I53" s="70"/>
      <c r="J53" s="70"/>
      <c r="K53" s="43"/>
    </row>
    <row r="54" spans="1:11" s="47" customFormat="1" x14ac:dyDescent="0.2">
      <c r="B54" s="77"/>
      <c r="C54" s="77"/>
      <c r="D54" s="77"/>
      <c r="E54" s="77"/>
      <c r="F54" s="77"/>
      <c r="G54" s="77"/>
      <c r="H54" s="77"/>
      <c r="I54" s="77"/>
      <c r="J54" s="77"/>
    </row>
    <row r="55" spans="1:11" x14ac:dyDescent="0.2">
      <c r="B55"/>
      <c r="C55"/>
      <c r="D55"/>
      <c r="E55"/>
      <c r="F55"/>
      <c r="G55"/>
      <c r="H55"/>
      <c r="I55"/>
      <c r="J55"/>
    </row>
    <row r="56" spans="1:11" x14ac:dyDescent="0.2">
      <c r="B56"/>
      <c r="C56"/>
      <c r="D56"/>
      <c r="E56"/>
      <c r="F56"/>
      <c r="G56"/>
      <c r="H56"/>
      <c r="I56"/>
      <c r="J56"/>
    </row>
    <row r="57" spans="1:11" x14ac:dyDescent="0.2">
      <c r="B57"/>
      <c r="C57"/>
      <c r="D57"/>
      <c r="E57"/>
      <c r="F57"/>
      <c r="G57"/>
      <c r="H57"/>
      <c r="I57"/>
      <c r="J57"/>
    </row>
    <row r="58" spans="1:11" x14ac:dyDescent="0.2">
      <c r="B58"/>
      <c r="C58"/>
      <c r="D58"/>
      <c r="E58"/>
      <c r="F58"/>
      <c r="G58"/>
      <c r="H58"/>
      <c r="I58"/>
      <c r="J58"/>
    </row>
    <row r="59" spans="1:11" x14ac:dyDescent="0.2">
      <c r="B59"/>
      <c r="C59"/>
      <c r="D59"/>
      <c r="E59"/>
      <c r="F59"/>
      <c r="G59"/>
      <c r="H59"/>
      <c r="I59"/>
      <c r="J59"/>
    </row>
    <row r="60" spans="1:11" x14ac:dyDescent="0.2">
      <c r="B60"/>
      <c r="C60"/>
      <c r="D60"/>
      <c r="E60"/>
      <c r="F60"/>
      <c r="G60"/>
      <c r="H60"/>
      <c r="I60"/>
      <c r="J60"/>
    </row>
    <row r="61" spans="1:11" x14ac:dyDescent="0.2">
      <c r="B61"/>
      <c r="C61"/>
      <c r="D61"/>
      <c r="E61"/>
      <c r="F61"/>
      <c r="G61"/>
      <c r="H61"/>
      <c r="I61"/>
      <c r="J61"/>
    </row>
    <row r="62" spans="1:11" x14ac:dyDescent="0.2">
      <c r="B62"/>
      <c r="C62"/>
      <c r="D62"/>
      <c r="E62"/>
      <c r="F62"/>
      <c r="G62"/>
      <c r="H62"/>
      <c r="I62"/>
      <c r="J62"/>
    </row>
  </sheetData>
  <sheetProtection password="CF1D" sheet="1" objects="1" scenarios="1" selectLockedCells="1"/>
  <mergeCells count="50">
    <mergeCell ref="B47:M47"/>
    <mergeCell ref="H49:J49"/>
    <mergeCell ref="H51:J51"/>
    <mergeCell ref="D12:E12"/>
    <mergeCell ref="C49:F49"/>
    <mergeCell ref="H12:J12"/>
    <mergeCell ref="F12:G12"/>
    <mergeCell ref="B25:J25"/>
    <mergeCell ref="B19:I19"/>
    <mergeCell ref="B36:H36"/>
    <mergeCell ref="B24:J24"/>
    <mergeCell ref="B27:H27"/>
    <mergeCell ref="B26:J26"/>
    <mergeCell ref="B28:H28"/>
    <mergeCell ref="B29:H29"/>
    <mergeCell ref="B20:I20"/>
    <mergeCell ref="B7:J7"/>
    <mergeCell ref="B6:J6"/>
    <mergeCell ref="E10:J10"/>
    <mergeCell ref="B23:I23"/>
    <mergeCell ref="B9:J9"/>
    <mergeCell ref="B22:I22"/>
    <mergeCell ref="B16:I16"/>
    <mergeCell ref="B17:I17"/>
    <mergeCell ref="B18:I18"/>
    <mergeCell ref="B39:H39"/>
    <mergeCell ref="B40:H40"/>
    <mergeCell ref="B15:J15"/>
    <mergeCell ref="B8:J8"/>
    <mergeCell ref="B11:J11"/>
    <mergeCell ref="B12:C12"/>
    <mergeCell ref="B13:J13"/>
    <mergeCell ref="B14:J14"/>
    <mergeCell ref="B21:I21"/>
    <mergeCell ref="B50:J50"/>
    <mergeCell ref="B43:J43"/>
    <mergeCell ref="B3:J3"/>
    <mergeCell ref="B30:H30"/>
    <mergeCell ref="B52:J52"/>
    <mergeCell ref="B41:I41"/>
    <mergeCell ref="B42:I42"/>
    <mergeCell ref="B48:J48"/>
    <mergeCell ref="C51:F51"/>
    <mergeCell ref="B31:H31"/>
    <mergeCell ref="B32:H32"/>
    <mergeCell ref="B33:H33"/>
    <mergeCell ref="B34:H34"/>
    <mergeCell ref="B35:H35"/>
    <mergeCell ref="B37:H37"/>
    <mergeCell ref="B38:H38"/>
  </mergeCells>
  <phoneticPr fontId="0" type="noConversion"/>
  <printOptions horizontalCentered="1"/>
  <pageMargins left="0.25" right="0.25" top="0.75" bottom="0.75" header="0.3" footer="0.3"/>
  <pageSetup scale="90" orientation="portrait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31" zoomScaleNormal="100" workbookViewId="0">
      <selection activeCell="H19" sqref="H19"/>
    </sheetView>
  </sheetViews>
  <sheetFormatPr defaultColWidth="9.140625" defaultRowHeight="12.75" x14ac:dyDescent="0.2"/>
  <cols>
    <col min="1" max="1" width="2.85546875" style="47" customWidth="1"/>
    <col min="2" max="2" width="10.140625" style="1" customWidth="1"/>
    <col min="3" max="3" width="1.42578125" style="1" customWidth="1"/>
    <col min="4" max="4" width="0.85546875" style="1" customWidth="1"/>
    <col min="5" max="5" width="1.7109375" style="1" customWidth="1"/>
    <col min="6" max="6" width="25.5703125" style="1" customWidth="1"/>
    <col min="7" max="7" width="14.85546875" style="1" customWidth="1"/>
    <col min="8" max="11" width="11.28515625" style="1" customWidth="1"/>
    <col min="12" max="12" width="10.42578125" style="1" customWidth="1"/>
    <col min="13" max="13" width="10.7109375" style="1" customWidth="1"/>
    <col min="14" max="14" width="2.140625" style="3" customWidth="1"/>
    <col min="15" max="16" width="9.140625" style="3"/>
    <col min="17" max="16384" width="9.140625" style="1"/>
  </cols>
  <sheetData>
    <row r="1" spans="1:16" s="47" customFormat="1" ht="52.5" customHeight="1" x14ac:dyDescent="0.2">
      <c r="A1" s="43"/>
      <c r="B1" s="46"/>
      <c r="C1" s="46"/>
      <c r="D1" s="46"/>
      <c r="E1" s="46"/>
      <c r="F1" s="46"/>
      <c r="G1" s="46"/>
      <c r="H1" s="46"/>
      <c r="I1" s="43"/>
      <c r="J1" s="43"/>
      <c r="K1" s="43"/>
      <c r="L1" s="43"/>
      <c r="M1" s="43"/>
      <c r="N1" s="43"/>
    </row>
    <row r="2" spans="1:16" ht="4.5" customHeight="1" x14ac:dyDescent="0.2">
      <c r="A2" s="43"/>
      <c r="B2" s="46"/>
      <c r="C2" s="46"/>
      <c r="D2" s="46"/>
      <c r="E2" s="46"/>
      <c r="F2" s="46"/>
      <c r="G2" s="46"/>
      <c r="H2" s="46"/>
      <c r="I2" s="46"/>
      <c r="J2" s="46"/>
      <c r="K2" s="3"/>
      <c r="L2" s="3"/>
      <c r="M2" s="47"/>
      <c r="N2" s="43"/>
      <c r="O2" s="47"/>
      <c r="P2" s="1"/>
    </row>
    <row r="3" spans="1:16" ht="8.25" customHeight="1" x14ac:dyDescent="0.2">
      <c r="A3" s="43"/>
      <c r="B3" s="50"/>
      <c r="C3" s="50"/>
      <c r="D3" s="50"/>
      <c r="E3" s="50"/>
      <c r="F3" s="50"/>
      <c r="G3" s="50"/>
      <c r="H3" s="50"/>
      <c r="I3" s="50"/>
      <c r="J3" s="50"/>
      <c r="K3" s="44"/>
      <c r="L3" s="44"/>
      <c r="M3" s="44"/>
      <c r="N3" s="43"/>
      <c r="O3" s="47"/>
      <c r="P3" s="1"/>
    </row>
    <row r="4" spans="1:16" s="42" customFormat="1" ht="2.25" customHeight="1" x14ac:dyDescent="0.2">
      <c r="A4" s="43"/>
      <c r="B4" s="41"/>
      <c r="C4" s="41"/>
      <c r="D4" s="41"/>
      <c r="E4" s="41"/>
      <c r="F4" s="41"/>
      <c r="G4" s="41"/>
      <c r="H4" s="41"/>
      <c r="I4" s="41"/>
      <c r="J4" s="41"/>
      <c r="K4" s="45"/>
      <c r="L4" s="45"/>
      <c r="M4" s="45"/>
      <c r="N4" s="43"/>
      <c r="O4" s="43"/>
    </row>
    <row r="5" spans="1:16" s="39" customFormat="1" ht="7.5" customHeight="1" x14ac:dyDescent="0.2">
      <c r="A5" s="43"/>
      <c r="B5" s="40"/>
      <c r="C5" s="40"/>
      <c r="D5" s="40"/>
      <c r="E5" s="40"/>
      <c r="F5" s="40"/>
      <c r="G5" s="40"/>
      <c r="H5" s="40"/>
      <c r="I5" s="40"/>
      <c r="J5" s="40"/>
      <c r="K5" s="43"/>
      <c r="L5" s="43"/>
      <c r="M5" s="43"/>
      <c r="N5" s="43"/>
      <c r="O5" s="3"/>
    </row>
    <row r="6" spans="1:16" ht="12.95" customHeight="1" x14ac:dyDescent="0.25">
      <c r="A6" s="43"/>
      <c r="B6" s="108" t="s">
        <v>71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43"/>
      <c r="O6" s="47"/>
      <c r="P6" s="1"/>
    </row>
    <row r="7" spans="1:16" ht="12.75" customHeight="1" x14ac:dyDescent="0.25">
      <c r="A7" s="43"/>
      <c r="B7" s="108" t="s">
        <v>104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43"/>
      <c r="O7" s="47"/>
      <c r="P7" s="1"/>
    </row>
    <row r="8" spans="1:16" ht="12.95" customHeight="1" x14ac:dyDescent="0.2">
      <c r="A8" s="43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43"/>
    </row>
    <row r="9" spans="1:16" ht="12.95" customHeight="1" x14ac:dyDescent="0.2">
      <c r="A9" s="43"/>
      <c r="B9" s="51" t="s">
        <v>0</v>
      </c>
      <c r="C9" s="51"/>
      <c r="D9" s="51"/>
      <c r="E9" s="24"/>
      <c r="F9" s="167" t="str">
        <f>IF(ISBLANK('Makes10%'!E10), "", 'Makes10%'!E10)</f>
        <v/>
      </c>
      <c r="G9" s="167"/>
      <c r="H9" s="167"/>
      <c r="I9" s="167"/>
      <c r="J9" s="167"/>
      <c r="K9" s="167"/>
      <c r="L9" s="167"/>
      <c r="M9" s="167"/>
      <c r="N9" s="43"/>
    </row>
    <row r="10" spans="1:16" s="3" customFormat="1" ht="12.95" customHeight="1" x14ac:dyDescent="0.2">
      <c r="A10" s="43"/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56"/>
      <c r="O10" s="2"/>
      <c r="P10" s="2"/>
    </row>
    <row r="11" spans="1:16" ht="12.95" customHeight="1" x14ac:dyDescent="0.2">
      <c r="A11" s="43"/>
      <c r="B11" s="111" t="s">
        <v>21</v>
      </c>
      <c r="C11" s="111"/>
      <c r="D11" s="111"/>
      <c r="E11" s="172" t="str">
        <f>IF(ISBLANK('Makes10%'!D12), "", 'Makes10%'!D12)</f>
        <v/>
      </c>
      <c r="F11" s="172"/>
      <c r="G11" s="172"/>
      <c r="H11" s="172"/>
      <c r="I11" s="130" t="s">
        <v>23</v>
      </c>
      <c r="J11" s="130"/>
      <c r="K11" s="171" t="str">
        <f>IF(ISBLANK('Makes10%'!H12), "", 'Makes10%'!H12)</f>
        <v/>
      </c>
      <c r="L11" s="171"/>
      <c r="M11" s="171"/>
      <c r="N11" s="57"/>
    </row>
    <row r="12" spans="1:16" ht="12.95" customHeight="1" x14ac:dyDescent="0.2">
      <c r="A12" s="43"/>
      <c r="B12" s="164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43"/>
      <c r="O12" s="4"/>
      <c r="P12" s="4"/>
    </row>
    <row r="13" spans="1:16" ht="12.95" customHeight="1" x14ac:dyDescent="0.2">
      <c r="A13" s="43"/>
      <c r="B13" s="113" t="s">
        <v>1</v>
      </c>
      <c r="C13" s="168"/>
      <c r="D13" s="168"/>
      <c r="E13" s="168"/>
      <c r="F13" s="168"/>
      <c r="G13" s="168"/>
      <c r="H13" s="168"/>
      <c r="I13" s="169"/>
      <c r="J13" s="169"/>
      <c r="K13" s="169"/>
      <c r="L13" s="169"/>
      <c r="M13" s="169"/>
      <c r="N13" s="58"/>
      <c r="O13" s="5"/>
      <c r="P13" s="5"/>
    </row>
    <row r="14" spans="1:16" ht="12.95" customHeight="1" x14ac:dyDescent="0.2">
      <c r="A14" s="43"/>
      <c r="B14" s="142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58"/>
      <c r="O14" s="5"/>
      <c r="P14" s="5"/>
    </row>
    <row r="15" spans="1:16" ht="12.95" customHeight="1" x14ac:dyDescent="0.2">
      <c r="A15" s="43"/>
      <c r="B15" s="143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43"/>
    </row>
    <row r="16" spans="1:16" ht="12.75" customHeight="1" x14ac:dyDescent="0.2">
      <c r="A16" s="43"/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43"/>
    </row>
    <row r="17" spans="1:16" s="7" customFormat="1" ht="12.75" customHeight="1" x14ac:dyDescent="0.2">
      <c r="A17" s="60"/>
      <c r="B17" s="161"/>
      <c r="C17" s="162"/>
      <c r="D17" s="162"/>
      <c r="E17" s="162"/>
      <c r="F17" s="162"/>
      <c r="G17" s="163"/>
      <c r="H17" s="12" t="s">
        <v>9</v>
      </c>
      <c r="I17" s="12" t="s">
        <v>10</v>
      </c>
      <c r="J17" s="12" t="s">
        <v>10</v>
      </c>
      <c r="K17" s="12" t="s">
        <v>10</v>
      </c>
      <c r="L17" s="12" t="s">
        <v>10</v>
      </c>
      <c r="M17" s="12" t="s">
        <v>10</v>
      </c>
      <c r="N17" s="60"/>
      <c r="O17" s="6"/>
      <c r="P17" s="6"/>
    </row>
    <row r="18" spans="1:16" s="7" customFormat="1" ht="12.75" customHeight="1" x14ac:dyDescent="0.2">
      <c r="A18" s="60"/>
      <c r="B18" s="138" t="s">
        <v>45</v>
      </c>
      <c r="C18" s="139"/>
      <c r="D18" s="139"/>
      <c r="E18" s="139"/>
      <c r="F18" s="139"/>
      <c r="G18" s="173"/>
      <c r="H18" s="14" t="s">
        <v>11</v>
      </c>
      <c r="I18" s="14" t="s">
        <v>12</v>
      </c>
      <c r="J18" s="14" t="s">
        <v>13</v>
      </c>
      <c r="K18" s="14" t="s">
        <v>14</v>
      </c>
      <c r="L18" s="14" t="s">
        <v>15</v>
      </c>
      <c r="M18" s="14" t="s">
        <v>16</v>
      </c>
      <c r="N18" s="60"/>
      <c r="O18" s="6"/>
      <c r="P18" s="6"/>
    </row>
    <row r="19" spans="1:16" s="7" customFormat="1" ht="12.75" customHeight="1" x14ac:dyDescent="0.2">
      <c r="A19" s="60"/>
      <c r="B19" s="145" t="s">
        <v>90</v>
      </c>
      <c r="C19" s="146"/>
      <c r="D19" s="146"/>
      <c r="E19" s="146"/>
      <c r="F19" s="147"/>
      <c r="G19" s="11" t="s">
        <v>46</v>
      </c>
      <c r="H19" s="13"/>
      <c r="I19" s="13"/>
      <c r="J19" s="13"/>
      <c r="K19" s="13"/>
      <c r="L19" s="13"/>
      <c r="M19" s="13"/>
      <c r="N19" s="60"/>
      <c r="O19" s="6"/>
      <c r="P19" s="6"/>
    </row>
    <row r="20" spans="1:16" s="7" customFormat="1" ht="12.75" customHeight="1" x14ac:dyDescent="0.2">
      <c r="A20" s="60"/>
      <c r="B20" s="142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61"/>
      <c r="O20" s="6"/>
      <c r="P20" s="6"/>
    </row>
    <row r="21" spans="1:16" s="7" customFormat="1" ht="12.75" customHeight="1" x14ac:dyDescent="0.2">
      <c r="A21" s="60"/>
      <c r="B21" s="143" t="str">
        <f>"Positive adjusted net income in at least 4 of 6 most recent quarters?"</f>
        <v>Positive adjusted net income in at least 4 of 6 most recent quarters?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60"/>
      <c r="O21" s="6"/>
      <c r="P21" s="6"/>
    </row>
    <row r="22" spans="1:16" s="7" customFormat="1" ht="12.75" customHeight="1" x14ac:dyDescent="0.2">
      <c r="A22" s="60"/>
      <c r="B22" s="143" t="str">
        <f>(IF(COUNTBLANK(H19:M19)=6, "", (IF(SUM(IF(H19&gt;0,1,0),IF(I19&gt;0,1,0),IF(J19&gt;0,1,0),IF(K19&gt;0,1,0),IF(L19&gt;0,1,0),IF(M19&gt;0,1,0))&gt;=4,"Yes","No"))))</f>
        <v/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60"/>
      <c r="O22" s="6"/>
      <c r="P22" s="6"/>
    </row>
    <row r="23" spans="1:16" s="7" customFormat="1" ht="12.75" customHeight="1" x14ac:dyDescent="0.2">
      <c r="A23" s="60"/>
      <c r="B23" s="142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60"/>
      <c r="O23" s="6"/>
      <c r="P23" s="6"/>
    </row>
    <row r="24" spans="1:16" s="7" customFormat="1" x14ac:dyDescent="0.2">
      <c r="A24" s="60"/>
      <c r="B24" s="161"/>
      <c r="C24" s="162"/>
      <c r="D24" s="162"/>
      <c r="E24" s="162"/>
      <c r="F24" s="162"/>
      <c r="G24" s="163"/>
      <c r="H24" s="12" t="s">
        <v>9</v>
      </c>
      <c r="I24" s="142"/>
      <c r="J24" s="142"/>
      <c r="K24" s="142"/>
      <c r="L24" s="142"/>
      <c r="M24" s="142"/>
      <c r="N24" s="60"/>
      <c r="O24" s="6"/>
      <c r="P24" s="6"/>
    </row>
    <row r="25" spans="1:16" s="7" customFormat="1" x14ac:dyDescent="0.2">
      <c r="A25" s="60"/>
      <c r="B25" s="138" t="s">
        <v>48</v>
      </c>
      <c r="C25" s="174"/>
      <c r="D25" s="174"/>
      <c r="E25" s="174"/>
      <c r="F25" s="174"/>
      <c r="G25" s="175"/>
      <c r="H25" s="14" t="s">
        <v>11</v>
      </c>
      <c r="I25" s="142"/>
      <c r="J25" s="142"/>
      <c r="K25" s="142"/>
      <c r="L25" s="142"/>
      <c r="M25" s="142"/>
      <c r="N25" s="60"/>
      <c r="O25" s="6"/>
      <c r="P25" s="6"/>
    </row>
    <row r="26" spans="1:16" s="7" customFormat="1" x14ac:dyDescent="0.2">
      <c r="A26" s="60"/>
      <c r="B26" s="145" t="s">
        <v>91</v>
      </c>
      <c r="C26" s="146"/>
      <c r="D26" s="146"/>
      <c r="E26" s="146"/>
      <c r="F26" s="147"/>
      <c r="G26" s="34" t="s">
        <v>69</v>
      </c>
      <c r="H26" s="16"/>
      <c r="I26" s="164"/>
      <c r="J26" s="165"/>
      <c r="K26" s="165"/>
      <c r="L26" s="165"/>
      <c r="M26" s="165"/>
      <c r="N26" s="60"/>
      <c r="O26" s="6"/>
      <c r="P26" s="6"/>
    </row>
    <row r="27" spans="1:16" s="7" customFormat="1" x14ac:dyDescent="0.2">
      <c r="A27" s="60"/>
      <c r="B27" s="145" t="s">
        <v>92</v>
      </c>
      <c r="C27" s="146"/>
      <c r="D27" s="146"/>
      <c r="E27" s="146"/>
      <c r="F27" s="147"/>
      <c r="G27" s="63" t="s">
        <v>70</v>
      </c>
      <c r="H27" s="78"/>
      <c r="I27" s="164"/>
      <c r="J27" s="165"/>
      <c r="K27" s="165"/>
      <c r="L27" s="165"/>
      <c r="M27" s="165"/>
      <c r="N27" s="60"/>
      <c r="O27" s="6"/>
      <c r="P27" s="6"/>
    </row>
    <row r="28" spans="1:16" s="7" customFormat="1" x14ac:dyDescent="0.2">
      <c r="A28" s="60"/>
      <c r="B28" s="148" t="s">
        <v>49</v>
      </c>
      <c r="C28" s="146"/>
      <c r="D28" s="146"/>
      <c r="E28" s="146"/>
      <c r="F28" s="147"/>
      <c r="G28" s="64" t="s">
        <v>93</v>
      </c>
      <c r="H28" s="16"/>
      <c r="I28" s="164"/>
      <c r="J28" s="165"/>
      <c r="K28" s="165"/>
      <c r="L28" s="165"/>
      <c r="M28" s="165"/>
      <c r="N28" s="60"/>
      <c r="O28" s="6"/>
      <c r="P28" s="6"/>
    </row>
    <row r="29" spans="1:16" s="7" customFormat="1" x14ac:dyDescent="0.2">
      <c r="A29" s="60"/>
      <c r="B29" s="148" t="s">
        <v>50</v>
      </c>
      <c r="C29" s="146"/>
      <c r="D29" s="146"/>
      <c r="E29" s="146"/>
      <c r="F29" s="147"/>
      <c r="G29" s="55" t="s">
        <v>52</v>
      </c>
      <c r="H29" s="16"/>
      <c r="I29" s="164"/>
      <c r="J29" s="165"/>
      <c r="K29" s="165"/>
      <c r="L29" s="165"/>
      <c r="M29" s="165"/>
      <c r="N29" s="60"/>
      <c r="O29" s="6"/>
      <c r="P29" s="6"/>
    </row>
    <row r="30" spans="1:16" s="7" customFormat="1" ht="15" customHeight="1" x14ac:dyDescent="0.2">
      <c r="A30" s="60"/>
      <c r="B30" s="135" t="s">
        <v>54</v>
      </c>
      <c r="C30" s="159"/>
      <c r="D30" s="159"/>
      <c r="E30" s="159"/>
      <c r="F30" s="160"/>
      <c r="G30" s="65" t="s">
        <v>53</v>
      </c>
      <c r="H30" s="90" t="str">
        <f>IF(COUNTBLANK(H26:H29)=4, "", SUM(H26:H29))</f>
        <v/>
      </c>
      <c r="I30" s="93" t="s">
        <v>105</v>
      </c>
      <c r="J30" s="141"/>
      <c r="K30" s="141"/>
      <c r="L30" s="141"/>
      <c r="M30" s="141"/>
      <c r="N30" s="62"/>
      <c r="O30" s="6"/>
      <c r="P30" s="6"/>
    </row>
    <row r="31" spans="1:16" s="7" customFormat="1" x14ac:dyDescent="0.2">
      <c r="A31" s="60"/>
      <c r="B31" s="148" t="s">
        <v>51</v>
      </c>
      <c r="C31" s="146"/>
      <c r="D31" s="146"/>
      <c r="E31" s="146"/>
      <c r="F31" s="147"/>
      <c r="G31" s="63" t="s">
        <v>94</v>
      </c>
      <c r="H31" s="16"/>
      <c r="I31" s="164"/>
      <c r="J31" s="165"/>
      <c r="K31" s="165"/>
      <c r="L31" s="165"/>
      <c r="M31" s="165"/>
      <c r="N31" s="60"/>
      <c r="O31" s="6"/>
      <c r="P31" s="6"/>
    </row>
    <row r="32" spans="1:16" s="7" customFormat="1" x14ac:dyDescent="0.2">
      <c r="A32" s="60"/>
      <c r="B32" s="138" t="s">
        <v>56</v>
      </c>
      <c r="C32" s="139"/>
      <c r="D32" s="139"/>
      <c r="E32" s="139"/>
      <c r="F32" s="140"/>
      <c r="G32" s="54" t="s">
        <v>55</v>
      </c>
      <c r="H32" s="91" t="str">
        <f>IF(ISNUMBER(H30), (IF(ISNUMBER(H31), (H30/(H31+H29)), "")), "")</f>
        <v/>
      </c>
      <c r="I32" s="93" t="s">
        <v>105</v>
      </c>
      <c r="J32" s="141"/>
      <c r="K32" s="141"/>
      <c r="L32" s="141"/>
      <c r="M32" s="141"/>
      <c r="N32" s="60"/>
      <c r="O32" s="6"/>
      <c r="P32" s="6"/>
    </row>
    <row r="33" spans="1:21" s="7" customFormat="1" x14ac:dyDescent="0.2">
      <c r="A33" s="60"/>
      <c r="B33" s="142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60"/>
      <c r="O33" s="6"/>
      <c r="P33" s="6"/>
    </row>
    <row r="34" spans="1:21" s="7" customFormat="1" ht="12.75" customHeight="1" x14ac:dyDescent="0.2">
      <c r="A34" s="60"/>
      <c r="B34" s="143" t="str">
        <f>"Nonperforming loans+OREO to total loans+OREO not exceeding 10% in the most recent quarter?"</f>
        <v>Nonperforming loans+OREO to total loans+OREO not exceeding 10% in the most recent quarter?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60"/>
      <c r="O34" s="6"/>
      <c r="P34" s="6"/>
    </row>
    <row r="35" spans="1:21" s="7" customFormat="1" x14ac:dyDescent="0.2">
      <c r="A35" s="60"/>
      <c r="B35" s="152" t="str">
        <f>IF(ISNUMBER(H32), IF(H32&lt;=10%, "Yes", "No"), "")</f>
        <v/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85" t="s">
        <v>105</v>
      </c>
      <c r="O35" s="6"/>
      <c r="P35" s="6"/>
    </row>
    <row r="36" spans="1:21" s="7" customFormat="1" ht="12.75" customHeight="1" x14ac:dyDescent="0.2">
      <c r="A36" s="60"/>
      <c r="B36" s="142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60"/>
      <c r="O36" s="6"/>
      <c r="P36" s="6"/>
    </row>
    <row r="37" spans="1:21" s="7" customFormat="1" x14ac:dyDescent="0.2">
      <c r="A37" s="60"/>
      <c r="B37" s="161"/>
      <c r="C37" s="162"/>
      <c r="D37" s="162"/>
      <c r="E37" s="162"/>
      <c r="F37" s="162"/>
      <c r="G37" s="163"/>
      <c r="H37" s="12" t="s">
        <v>9</v>
      </c>
      <c r="I37" s="12" t="s">
        <v>10</v>
      </c>
      <c r="J37" s="12" t="s">
        <v>10</v>
      </c>
      <c r="K37" s="12" t="s">
        <v>10</v>
      </c>
      <c r="L37" s="12" t="s">
        <v>10</v>
      </c>
      <c r="M37" s="12" t="s">
        <v>10</v>
      </c>
      <c r="N37" s="60"/>
      <c r="O37" s="6"/>
      <c r="P37" s="6"/>
    </row>
    <row r="38" spans="1:21" s="7" customFormat="1" x14ac:dyDescent="0.2">
      <c r="A38" s="60"/>
      <c r="B38" s="138" t="s">
        <v>57</v>
      </c>
      <c r="C38" s="139"/>
      <c r="D38" s="139"/>
      <c r="E38" s="139"/>
      <c r="F38" s="139"/>
      <c r="G38" s="140"/>
      <c r="H38" s="14" t="s">
        <v>11</v>
      </c>
      <c r="I38" s="14" t="s">
        <v>12</v>
      </c>
      <c r="J38" s="14" t="s">
        <v>13</v>
      </c>
      <c r="K38" s="14" t="s">
        <v>14</v>
      </c>
      <c r="L38" s="14" t="s">
        <v>15</v>
      </c>
      <c r="M38" s="14" t="s">
        <v>16</v>
      </c>
      <c r="N38" s="60"/>
      <c r="O38" s="6"/>
      <c r="P38" s="6"/>
    </row>
    <row r="39" spans="1:21" s="7" customFormat="1" x14ac:dyDescent="0.2">
      <c r="A39" s="60"/>
      <c r="B39" s="148" t="s">
        <v>58</v>
      </c>
      <c r="C39" s="146"/>
      <c r="D39" s="146"/>
      <c r="E39" s="146"/>
      <c r="F39" s="147"/>
      <c r="G39" s="15" t="s">
        <v>64</v>
      </c>
      <c r="H39" s="78"/>
      <c r="I39" s="16"/>
      <c r="J39" s="16"/>
      <c r="K39" s="16"/>
      <c r="L39" s="16"/>
      <c r="M39" s="16"/>
      <c r="N39" s="60"/>
      <c r="O39" s="6"/>
      <c r="P39" s="6"/>
    </row>
    <row r="40" spans="1:21" s="7" customFormat="1" ht="13.5" customHeight="1" x14ac:dyDescent="0.2">
      <c r="A40" s="60"/>
      <c r="B40" s="149" t="s">
        <v>17</v>
      </c>
      <c r="C40" s="150"/>
      <c r="D40" s="150"/>
      <c r="E40" s="150"/>
      <c r="F40" s="151"/>
      <c r="G40" s="36" t="s">
        <v>102</v>
      </c>
      <c r="H40" s="16"/>
      <c r="I40" s="16"/>
      <c r="J40" s="16"/>
      <c r="K40" s="16"/>
      <c r="L40" s="16"/>
      <c r="M40" s="16"/>
      <c r="N40" s="60"/>
      <c r="O40" s="6"/>
      <c r="P40" s="6"/>
    </row>
    <row r="41" spans="1:21" s="7" customFormat="1" x14ac:dyDescent="0.2">
      <c r="A41" s="60"/>
      <c r="B41" s="135" t="s">
        <v>59</v>
      </c>
      <c r="C41" s="136"/>
      <c r="D41" s="136"/>
      <c r="E41" s="136"/>
      <c r="F41" s="137"/>
      <c r="G41" s="17" t="s">
        <v>53</v>
      </c>
      <c r="H41" s="90" t="str">
        <f t="shared" ref="H41:M41" si="0">IF(COUNTBLANK(H39:H40)=2, "", SUM(H39:H40))</f>
        <v/>
      </c>
      <c r="I41" s="90" t="str">
        <f t="shared" si="0"/>
        <v/>
      </c>
      <c r="J41" s="90" t="str">
        <f t="shared" si="0"/>
        <v/>
      </c>
      <c r="K41" s="90" t="str">
        <f t="shared" si="0"/>
        <v/>
      </c>
      <c r="L41" s="90" t="str">
        <f t="shared" si="0"/>
        <v/>
      </c>
      <c r="M41" s="90" t="str">
        <f t="shared" si="0"/>
        <v/>
      </c>
      <c r="N41" s="85" t="s">
        <v>105</v>
      </c>
      <c r="O41" s="6"/>
      <c r="P41" s="6"/>
    </row>
    <row r="42" spans="1:21" s="7" customFormat="1" x14ac:dyDescent="0.2">
      <c r="A42" s="60"/>
      <c r="B42" s="145" t="s">
        <v>95</v>
      </c>
      <c r="C42" s="146"/>
      <c r="D42" s="146"/>
      <c r="E42" s="146"/>
      <c r="F42" s="147"/>
      <c r="G42" s="34" t="s">
        <v>69</v>
      </c>
      <c r="H42" s="16"/>
      <c r="I42" s="16"/>
      <c r="J42" s="16"/>
      <c r="K42" s="16"/>
      <c r="L42" s="16"/>
      <c r="M42" s="16"/>
      <c r="N42" s="60"/>
      <c r="O42" s="6"/>
      <c r="P42" s="6"/>
    </row>
    <row r="43" spans="1:21" s="7" customFormat="1" x14ac:dyDescent="0.2">
      <c r="A43" s="60"/>
      <c r="B43" s="145" t="s">
        <v>96</v>
      </c>
      <c r="C43" s="146"/>
      <c r="D43" s="146"/>
      <c r="E43" s="146"/>
      <c r="F43" s="147"/>
      <c r="G43" s="34" t="s">
        <v>70</v>
      </c>
      <c r="H43" s="16"/>
      <c r="I43" s="16"/>
      <c r="J43" s="16"/>
      <c r="K43" s="16"/>
      <c r="L43" s="16"/>
      <c r="M43" s="16"/>
      <c r="N43" s="60"/>
      <c r="O43" s="6"/>
      <c r="P43" s="6"/>
    </row>
    <row r="44" spans="1:21" s="7" customFormat="1" ht="15" customHeight="1" x14ac:dyDescent="0.2">
      <c r="A44" s="60"/>
      <c r="B44" s="148" t="s">
        <v>60</v>
      </c>
      <c r="C44" s="146"/>
      <c r="D44" s="146"/>
      <c r="E44" s="146"/>
      <c r="F44" s="147"/>
      <c r="G44" s="35" t="s">
        <v>93</v>
      </c>
      <c r="H44" s="16"/>
      <c r="I44" s="16"/>
      <c r="J44" s="16"/>
      <c r="K44" s="16"/>
      <c r="L44" s="16"/>
      <c r="M44" s="16"/>
      <c r="N44" s="60"/>
      <c r="O44" s="6"/>
      <c r="P44" s="6"/>
    </row>
    <row r="45" spans="1:21" s="7" customFormat="1" x14ac:dyDescent="0.2">
      <c r="A45" s="60"/>
      <c r="B45" s="135" t="s">
        <v>61</v>
      </c>
      <c r="C45" s="136"/>
      <c r="D45" s="136"/>
      <c r="E45" s="136"/>
      <c r="F45" s="137"/>
      <c r="G45" s="17" t="s">
        <v>53</v>
      </c>
      <c r="H45" s="90" t="str">
        <f t="shared" ref="H45:M45" si="1">IF(COUNTBLANK(H42:H44)=3, "", SUM(H42:H44))</f>
        <v/>
      </c>
      <c r="I45" s="90" t="str">
        <f t="shared" si="1"/>
        <v/>
      </c>
      <c r="J45" s="90" t="str">
        <f t="shared" si="1"/>
        <v/>
      </c>
      <c r="K45" s="90" t="str">
        <f t="shared" si="1"/>
        <v/>
      </c>
      <c r="L45" s="90" t="str">
        <f t="shared" si="1"/>
        <v/>
      </c>
      <c r="M45" s="90" t="str">
        <f t="shared" si="1"/>
        <v/>
      </c>
      <c r="N45" s="85" t="s">
        <v>105</v>
      </c>
      <c r="O45" s="6"/>
      <c r="P45" s="6"/>
    </row>
    <row r="46" spans="1:21" s="7" customFormat="1" x14ac:dyDescent="0.2">
      <c r="A46" s="60"/>
      <c r="B46" s="138" t="s">
        <v>63</v>
      </c>
      <c r="C46" s="139"/>
      <c r="D46" s="139"/>
      <c r="E46" s="139"/>
      <c r="F46" s="140"/>
      <c r="G46" s="18" t="s">
        <v>62</v>
      </c>
      <c r="H46" s="91" t="str">
        <f t="shared" ref="H46:M46" si="2">IF(ISNUMBER(H41), (IF(ISNUMBER(H45), (H41/H45), "")), "")</f>
        <v/>
      </c>
      <c r="I46" s="91" t="str">
        <f t="shared" si="2"/>
        <v/>
      </c>
      <c r="J46" s="91" t="str">
        <f t="shared" si="2"/>
        <v/>
      </c>
      <c r="K46" s="91" t="str">
        <f t="shared" si="2"/>
        <v/>
      </c>
      <c r="L46" s="91" t="str">
        <f t="shared" si="2"/>
        <v/>
      </c>
      <c r="M46" s="91" t="str">
        <f t="shared" si="2"/>
        <v/>
      </c>
      <c r="N46" s="85" t="s">
        <v>105</v>
      </c>
      <c r="O46" s="6"/>
      <c r="P46" s="6"/>
    </row>
    <row r="47" spans="1:21" s="7" customFormat="1" x14ac:dyDescent="0.2">
      <c r="A47" s="60"/>
      <c r="B47" s="14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60"/>
      <c r="O47" s="6"/>
      <c r="P47" s="6"/>
      <c r="U47" s="8"/>
    </row>
    <row r="48" spans="1:21" s="7" customFormat="1" ht="12.75" customHeight="1" x14ac:dyDescent="0.2">
      <c r="A48" s="60"/>
      <c r="B48" s="143" t="str">
        <f>"Loan loss reserves to nonperforming loans is 60% or greater in at least 4 of 6 most recent quarters?"</f>
        <v>Loan loss reserves to nonperforming loans is 60% or greater in at least 4 of 6 most recent quarters?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60"/>
      <c r="O48" s="6"/>
      <c r="P48" s="6"/>
    </row>
    <row r="49" spans="1:16" s="7" customFormat="1" x14ac:dyDescent="0.2">
      <c r="A49" s="60"/>
      <c r="B49" s="152" t="str">
        <f>(IF(COUNTBLANK(H46:M46)=6, "", (IF(SUM(IF(H46&gt;=0.6,1,0), IF(I46&gt;=0.6,1,0), IF(J46&gt;=0.6,1,0), IF(K46&gt;=0.6,1,0), IF(L46&gt;=0.6,1,0), IF(M46&gt;=0.6,1,0))&gt;=4, "Yes", "No"))))</f>
        <v/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85" t="s">
        <v>105</v>
      </c>
      <c r="O49" s="6"/>
      <c r="P49" s="6"/>
    </row>
    <row r="50" spans="1:16" s="7" customFormat="1" x14ac:dyDescent="0.2">
      <c r="A50" s="60"/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60"/>
      <c r="O50" s="6"/>
      <c r="P50" s="6"/>
    </row>
    <row r="51" spans="1:16" s="7" customFormat="1" x14ac:dyDescent="0.2">
      <c r="A51" s="60"/>
      <c r="B51" s="92" t="s">
        <v>106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60"/>
      <c r="O51" s="6"/>
      <c r="P51" s="6"/>
    </row>
    <row r="52" spans="1:16" s="7" customFormat="1" ht="7.15" customHeight="1" x14ac:dyDescent="0.2">
      <c r="A52" s="60"/>
      <c r="B52" s="79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60"/>
      <c r="O52" s="6"/>
      <c r="P52" s="6"/>
    </row>
    <row r="53" spans="1:16" s="7" customFormat="1" x14ac:dyDescent="0.2">
      <c r="A53" s="60"/>
      <c r="B53" s="154" t="s">
        <v>107</v>
      </c>
      <c r="C53" s="155"/>
      <c r="D53" s="155"/>
      <c r="E53" s="155"/>
      <c r="F53" s="155"/>
      <c r="G53" s="155"/>
      <c r="H53" s="155"/>
      <c r="I53" s="155"/>
      <c r="J53" s="155"/>
      <c r="K53" s="156"/>
      <c r="L53" s="156"/>
      <c r="M53" s="156"/>
      <c r="N53" s="60"/>
      <c r="O53" s="6"/>
      <c r="P53" s="6"/>
    </row>
    <row r="54" spans="1:16" x14ac:dyDescent="0.2">
      <c r="A54" s="43"/>
      <c r="B54" s="142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43"/>
      <c r="O54" s="47"/>
      <c r="P54" s="1"/>
    </row>
    <row r="55" spans="1:16" x14ac:dyDescent="0.2">
      <c r="A55" s="43"/>
      <c r="B55" s="52" t="s">
        <v>5</v>
      </c>
      <c r="C55" s="128"/>
      <c r="D55" s="128"/>
      <c r="E55" s="128"/>
      <c r="F55" s="128"/>
      <c r="G55" s="128"/>
      <c r="H55" s="128"/>
      <c r="I55" s="128"/>
      <c r="J55" s="53" t="s">
        <v>8</v>
      </c>
      <c r="K55" s="158" t="str">
        <f>IF(ISBLANK('Makes10%'!H49:H49), "", 'Makes10%'!H49:H49)</f>
        <v/>
      </c>
      <c r="L55" s="158"/>
      <c r="M55" s="158"/>
      <c r="N55" s="43"/>
      <c r="O55" s="47"/>
      <c r="P55" s="1"/>
    </row>
    <row r="56" spans="1:16" x14ac:dyDescent="0.2">
      <c r="A56" s="43"/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43"/>
      <c r="O56" s="47"/>
      <c r="P56" s="1"/>
    </row>
    <row r="57" spans="1:16" x14ac:dyDescent="0.2">
      <c r="A57" s="43"/>
      <c r="B57" s="10" t="s">
        <v>6</v>
      </c>
      <c r="C57" s="153" t="str">
        <f>IF(ISBLANK('Makes10%'!C51:C51), "", 'Makes10%'!C51:C51)</f>
        <v/>
      </c>
      <c r="D57" s="153"/>
      <c r="E57" s="153"/>
      <c r="F57" s="153"/>
      <c r="G57" s="153"/>
      <c r="H57" s="153"/>
      <c r="I57" s="153"/>
      <c r="J57" s="53" t="s">
        <v>7</v>
      </c>
      <c r="K57" s="157" t="str">
        <f>IF(ISBLANK('Makes10%'!H51:H51), "", 'Makes10%'!H51:H51)</f>
        <v/>
      </c>
      <c r="L57" s="157"/>
      <c r="M57" s="157"/>
      <c r="N57" s="43"/>
      <c r="O57" s="47"/>
      <c r="P57" s="1"/>
    </row>
    <row r="58" spans="1:16" x14ac:dyDescent="0.2">
      <c r="A58" s="43"/>
      <c r="B58" s="142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43"/>
      <c r="O58" s="47"/>
      <c r="P58" s="1"/>
    </row>
    <row r="59" spans="1:16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1:16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6" s="47" customFormat="1" x14ac:dyDescent="0.2">
      <c r="N61" s="3"/>
      <c r="O61" s="3"/>
      <c r="P61" s="3"/>
    </row>
  </sheetData>
  <sheetProtection password="CF1D" sheet="1" objects="1" scenarios="1" selectLockedCells="1"/>
  <mergeCells count="65">
    <mergeCell ref="B17:G17"/>
    <mergeCell ref="B18:G18"/>
    <mergeCell ref="I24:M24"/>
    <mergeCell ref="B26:F26"/>
    <mergeCell ref="B20:M20"/>
    <mergeCell ref="B24:G24"/>
    <mergeCell ref="B25:G25"/>
    <mergeCell ref="B21:M21"/>
    <mergeCell ref="B22:M22"/>
    <mergeCell ref="B23:M23"/>
    <mergeCell ref="I25:M25"/>
    <mergeCell ref="I26:M26"/>
    <mergeCell ref="B6:M6"/>
    <mergeCell ref="B11:D11"/>
    <mergeCell ref="F9:M9"/>
    <mergeCell ref="I11:J11"/>
    <mergeCell ref="B19:F19"/>
    <mergeCell ref="B13:H13"/>
    <mergeCell ref="I13:M13"/>
    <mergeCell ref="B8:M8"/>
    <mergeCell ref="B10:M10"/>
    <mergeCell ref="B12:M12"/>
    <mergeCell ref="K11:M11"/>
    <mergeCell ref="B7:M7"/>
    <mergeCell ref="E11:H11"/>
    <mergeCell ref="B14:M14"/>
    <mergeCell ref="B15:M15"/>
    <mergeCell ref="B16:M16"/>
    <mergeCell ref="B30:F30"/>
    <mergeCell ref="I30:M30"/>
    <mergeCell ref="B31:F31"/>
    <mergeCell ref="B37:G37"/>
    <mergeCell ref="B27:F27"/>
    <mergeCell ref="B28:F28"/>
    <mergeCell ref="B29:F29"/>
    <mergeCell ref="I27:M27"/>
    <mergeCell ref="I31:M31"/>
    <mergeCell ref="I28:M28"/>
    <mergeCell ref="I29:M29"/>
    <mergeCell ref="B35:M35"/>
    <mergeCell ref="B58:M58"/>
    <mergeCell ref="B47:M47"/>
    <mergeCell ref="B48:M48"/>
    <mergeCell ref="B54:M54"/>
    <mergeCell ref="B56:M56"/>
    <mergeCell ref="B49:M49"/>
    <mergeCell ref="C57:I57"/>
    <mergeCell ref="B53:M53"/>
    <mergeCell ref="K57:M57"/>
    <mergeCell ref="K55:M55"/>
    <mergeCell ref="C55:I55"/>
    <mergeCell ref="B45:F45"/>
    <mergeCell ref="B46:F46"/>
    <mergeCell ref="B32:F32"/>
    <mergeCell ref="I32:M32"/>
    <mergeCell ref="B33:M33"/>
    <mergeCell ref="B34:M34"/>
    <mergeCell ref="B43:F43"/>
    <mergeCell ref="B44:F44"/>
    <mergeCell ref="B42:F42"/>
    <mergeCell ref="B36:M36"/>
    <mergeCell ref="B41:F41"/>
    <mergeCell ref="B38:G38"/>
    <mergeCell ref="B39:F39"/>
    <mergeCell ref="B40:F40"/>
  </mergeCells>
  <phoneticPr fontId="0" type="noConversion"/>
  <printOptions horizontalCentered="1"/>
  <pageMargins left="0.25" right="0.25" top="0.75" bottom="0.75" header="0.3" footer="0.3"/>
  <pageSetup scale="77" orientation="portrait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19" workbookViewId="0">
      <selection activeCell="H36" sqref="H36:J36"/>
    </sheetView>
  </sheetViews>
  <sheetFormatPr defaultColWidth="9.140625" defaultRowHeight="12.75" x14ac:dyDescent="0.2"/>
  <cols>
    <col min="1" max="1" width="3.85546875" style="1" customWidth="1"/>
    <col min="2" max="2" width="10.28515625" style="1" customWidth="1"/>
    <col min="3" max="3" width="2.28515625" style="1" customWidth="1"/>
    <col min="4" max="4" width="1.5703125" style="1" customWidth="1"/>
    <col min="5" max="5" width="2.42578125" style="1" customWidth="1"/>
    <col min="6" max="6" width="34.28515625" style="1" customWidth="1"/>
    <col min="7" max="8" width="10.7109375" style="1" customWidth="1"/>
    <col min="9" max="9" width="16.28515625" style="1" customWidth="1"/>
    <col min="10" max="10" width="15.7109375" style="1" customWidth="1"/>
    <col min="11" max="11" width="3.140625" style="3" customWidth="1"/>
    <col min="12" max="12" width="9.140625" style="3"/>
    <col min="13" max="16384" width="9.140625" style="1"/>
  </cols>
  <sheetData>
    <row r="1" spans="1:12" ht="52.5" customHeight="1" x14ac:dyDescent="0.2">
      <c r="A1" s="43"/>
      <c r="B1" s="46"/>
      <c r="C1" s="46"/>
      <c r="D1" s="46"/>
      <c r="E1" s="46"/>
      <c r="F1" s="46"/>
      <c r="G1" s="46"/>
      <c r="H1" s="46"/>
      <c r="I1" s="46"/>
      <c r="J1" s="46"/>
      <c r="K1" s="43"/>
    </row>
    <row r="2" spans="1:12" ht="4.5" customHeight="1" x14ac:dyDescent="0.2">
      <c r="A2" s="43"/>
      <c r="B2" s="46"/>
      <c r="C2" s="46"/>
      <c r="D2" s="46"/>
      <c r="E2" s="46"/>
      <c r="F2" s="46"/>
      <c r="G2" s="46"/>
      <c r="H2" s="46"/>
      <c r="I2" s="46"/>
      <c r="J2" s="46"/>
      <c r="K2" s="43"/>
    </row>
    <row r="3" spans="1:12" ht="8.25" customHeight="1" x14ac:dyDescent="0.2">
      <c r="A3" s="43"/>
      <c r="B3" s="97"/>
      <c r="C3" s="97"/>
      <c r="D3" s="97"/>
      <c r="E3" s="97"/>
      <c r="F3" s="97"/>
      <c r="G3" s="97"/>
      <c r="H3" s="97"/>
      <c r="I3" s="97"/>
      <c r="J3" s="97"/>
      <c r="K3" s="43"/>
    </row>
    <row r="4" spans="1:12" s="39" customFormat="1" ht="2.25" customHeight="1" x14ac:dyDescent="0.2">
      <c r="A4" s="43"/>
      <c r="B4" s="41"/>
      <c r="C4" s="41"/>
      <c r="D4" s="41"/>
      <c r="E4" s="41"/>
      <c r="F4" s="41"/>
      <c r="G4" s="41"/>
      <c r="H4" s="41"/>
      <c r="I4" s="41"/>
      <c r="J4" s="41"/>
      <c r="K4" s="43"/>
      <c r="L4" s="3"/>
    </row>
    <row r="5" spans="1:12" s="39" customFormat="1" ht="7.5" customHeight="1" x14ac:dyDescent="0.2">
      <c r="A5" s="43"/>
      <c r="B5" s="40"/>
      <c r="C5" s="40"/>
      <c r="D5" s="40"/>
      <c r="E5" s="40"/>
      <c r="F5" s="40"/>
      <c r="G5" s="40"/>
      <c r="H5" s="40"/>
      <c r="I5" s="40"/>
      <c r="J5" s="40"/>
      <c r="K5" s="43"/>
      <c r="L5" s="3"/>
    </row>
    <row r="6" spans="1:12" ht="12.95" customHeight="1" x14ac:dyDescent="0.25">
      <c r="A6" s="43"/>
      <c r="B6" s="108" t="s">
        <v>71</v>
      </c>
      <c r="C6" s="108"/>
      <c r="D6" s="108"/>
      <c r="E6" s="108"/>
      <c r="F6" s="108"/>
      <c r="G6" s="108"/>
      <c r="H6" s="108"/>
      <c r="I6" s="108"/>
      <c r="J6" s="108"/>
      <c r="K6" s="43"/>
      <c r="L6" s="47"/>
    </row>
    <row r="7" spans="1:12" ht="12.75" customHeight="1" x14ac:dyDescent="0.25">
      <c r="A7" s="43"/>
      <c r="B7" s="108" t="s">
        <v>68</v>
      </c>
      <c r="C7" s="108"/>
      <c r="D7" s="108"/>
      <c r="E7" s="108"/>
      <c r="F7" s="108"/>
      <c r="G7" s="108"/>
      <c r="H7" s="108"/>
      <c r="I7" s="108"/>
      <c r="J7" s="108"/>
      <c r="K7" s="43"/>
      <c r="L7" s="47"/>
    </row>
    <row r="8" spans="1:12" ht="6" customHeight="1" x14ac:dyDescent="0.2">
      <c r="A8" s="43"/>
      <c r="B8" s="118"/>
      <c r="C8" s="118"/>
      <c r="D8" s="118"/>
      <c r="E8" s="118"/>
      <c r="F8" s="118"/>
      <c r="G8" s="118"/>
      <c r="H8" s="118"/>
      <c r="I8" s="118"/>
      <c r="J8" s="118"/>
      <c r="K8" s="43"/>
    </row>
    <row r="9" spans="1:12" ht="12.95" customHeight="1" x14ac:dyDescent="0.2">
      <c r="A9" s="43"/>
      <c r="B9" s="51" t="s">
        <v>0</v>
      </c>
      <c r="C9" s="51"/>
      <c r="D9" s="51"/>
      <c r="E9" s="190" t="str">
        <f>IF(ISBLANK('Makes10%'!E10), "", 'Makes10%'!E10)</f>
        <v/>
      </c>
      <c r="F9" s="190"/>
      <c r="G9" s="190"/>
      <c r="H9" s="190"/>
      <c r="I9" s="190"/>
      <c r="J9" s="190"/>
      <c r="K9" s="43"/>
    </row>
    <row r="10" spans="1:12" s="3" customFormat="1" ht="12.95" customHeight="1" x14ac:dyDescent="0.2">
      <c r="A10" s="43"/>
      <c r="B10" s="93"/>
      <c r="C10" s="94"/>
      <c r="D10" s="94"/>
      <c r="E10" s="94"/>
      <c r="F10" s="94"/>
      <c r="G10" s="94"/>
      <c r="H10" s="94"/>
      <c r="I10" s="94"/>
      <c r="J10" s="94"/>
      <c r="K10" s="56"/>
      <c r="L10" s="2"/>
    </row>
    <row r="11" spans="1:12" ht="12.95" customHeight="1" x14ac:dyDescent="0.2">
      <c r="A11" s="43"/>
      <c r="B11" s="49" t="s">
        <v>21</v>
      </c>
      <c r="C11" s="49"/>
      <c r="D11" s="191" t="str">
        <f>IF(ISBLANK('Makes10%'!D12), "", 'Makes10%'!D12)</f>
        <v/>
      </c>
      <c r="E11" s="191"/>
      <c r="F11" s="191"/>
      <c r="G11" s="32"/>
      <c r="H11" s="53" t="s">
        <v>23</v>
      </c>
      <c r="I11" s="171" t="str">
        <f>IF(ISBLANK('Makes10%'!H12), "", 'Makes10%'!H12)</f>
        <v/>
      </c>
      <c r="J11" s="171"/>
      <c r="K11" s="43"/>
    </row>
    <row r="12" spans="1:12" ht="12.95" customHeight="1" x14ac:dyDescent="0.2">
      <c r="A12" s="43"/>
      <c r="B12" s="112"/>
      <c r="C12" s="94"/>
      <c r="D12" s="94"/>
      <c r="E12" s="94"/>
      <c r="F12" s="94"/>
      <c r="G12" s="94"/>
      <c r="H12" s="94"/>
      <c r="I12" s="94"/>
      <c r="J12" s="94"/>
      <c r="K12" s="69"/>
      <c r="L12" s="4"/>
    </row>
    <row r="13" spans="1:12" ht="12.95" customHeight="1" x14ac:dyDescent="0.2">
      <c r="A13" s="43"/>
      <c r="B13" s="113" t="s">
        <v>1</v>
      </c>
      <c r="C13" s="114"/>
      <c r="D13" s="114"/>
      <c r="E13" s="114"/>
      <c r="F13" s="114"/>
      <c r="G13" s="114"/>
      <c r="H13" s="114"/>
      <c r="I13" s="114"/>
      <c r="J13" s="114"/>
      <c r="K13" s="70"/>
      <c r="L13" s="5"/>
    </row>
    <row r="14" spans="1:12" ht="12.75" customHeight="1" x14ac:dyDescent="0.2">
      <c r="A14" s="43"/>
      <c r="B14" s="93"/>
      <c r="C14" s="94"/>
      <c r="D14" s="94"/>
      <c r="E14" s="94"/>
      <c r="F14" s="94"/>
      <c r="G14" s="94"/>
      <c r="H14" s="94"/>
      <c r="I14" s="94"/>
      <c r="J14" s="94"/>
      <c r="K14" s="43"/>
    </row>
    <row r="15" spans="1:12" s="7" customFormat="1" ht="14.1" customHeight="1" x14ac:dyDescent="0.2">
      <c r="A15" s="60"/>
      <c r="B15" s="98" t="s">
        <v>72</v>
      </c>
      <c r="C15" s="120"/>
      <c r="D15" s="120"/>
      <c r="E15" s="120"/>
      <c r="F15" s="120"/>
      <c r="G15" s="120"/>
      <c r="H15" s="176"/>
      <c r="I15" s="22" t="s">
        <v>78</v>
      </c>
      <c r="J15" s="25"/>
      <c r="K15" s="60"/>
      <c r="L15" s="6"/>
    </row>
    <row r="16" spans="1:12" s="7" customFormat="1" ht="14.1" customHeight="1" x14ac:dyDescent="0.2">
      <c r="A16" s="60"/>
      <c r="B16" s="98" t="s">
        <v>73</v>
      </c>
      <c r="C16" s="120"/>
      <c r="D16" s="120"/>
      <c r="E16" s="120"/>
      <c r="F16" s="120"/>
      <c r="G16" s="120"/>
      <c r="H16" s="176"/>
      <c r="I16" s="22" t="s">
        <v>79</v>
      </c>
      <c r="J16" s="25"/>
      <c r="K16" s="60"/>
      <c r="L16" s="6"/>
    </row>
    <row r="17" spans="1:12" s="7" customFormat="1" ht="14.1" customHeight="1" x14ac:dyDescent="0.2">
      <c r="A17" s="60"/>
      <c r="B17" s="98" t="s">
        <v>74</v>
      </c>
      <c r="C17" s="120"/>
      <c r="D17" s="120"/>
      <c r="E17" s="120"/>
      <c r="F17" s="120"/>
      <c r="G17" s="120"/>
      <c r="H17" s="176"/>
      <c r="I17" s="22" t="s">
        <v>80</v>
      </c>
      <c r="J17" s="25"/>
      <c r="K17" s="60"/>
      <c r="L17" s="6"/>
    </row>
    <row r="18" spans="1:12" s="8" customFormat="1" ht="14.1" customHeight="1" x14ac:dyDescent="0.2">
      <c r="A18" s="67"/>
      <c r="B18" s="180" t="s">
        <v>75</v>
      </c>
      <c r="C18" s="181"/>
      <c r="D18" s="181"/>
      <c r="E18" s="181"/>
      <c r="F18" s="181"/>
      <c r="G18" s="181"/>
      <c r="H18" s="182"/>
      <c r="I18" s="26" t="s">
        <v>81</v>
      </c>
      <c r="J18" s="25"/>
      <c r="K18" s="67"/>
      <c r="L18" s="66"/>
    </row>
    <row r="19" spans="1:12" s="7" customFormat="1" ht="14.1" customHeight="1" x14ac:dyDescent="0.2">
      <c r="A19" s="60"/>
      <c r="B19" s="98" t="s">
        <v>76</v>
      </c>
      <c r="C19" s="120"/>
      <c r="D19" s="120"/>
      <c r="E19" s="120"/>
      <c r="F19" s="120"/>
      <c r="G19" s="120"/>
      <c r="H19" s="176"/>
      <c r="I19" s="26" t="s">
        <v>82</v>
      </c>
      <c r="J19" s="25"/>
      <c r="K19" s="60"/>
      <c r="L19" s="6"/>
    </row>
    <row r="20" spans="1:12" s="7" customFormat="1" ht="14.1" customHeight="1" x14ac:dyDescent="0.2">
      <c r="A20" s="60"/>
      <c r="B20" s="98" t="s">
        <v>77</v>
      </c>
      <c r="C20" s="120"/>
      <c r="D20" s="120"/>
      <c r="E20" s="120"/>
      <c r="F20" s="120"/>
      <c r="G20" s="120"/>
      <c r="H20" s="176"/>
      <c r="I20" s="26" t="s">
        <v>83</v>
      </c>
      <c r="J20" s="25"/>
      <c r="K20" s="60"/>
      <c r="L20" s="6"/>
    </row>
    <row r="21" spans="1:12" s="7" customFormat="1" ht="14.1" customHeight="1" x14ac:dyDescent="0.2">
      <c r="A21" s="60"/>
      <c r="B21" s="98" t="s">
        <v>84</v>
      </c>
      <c r="C21" s="120"/>
      <c r="D21" s="120"/>
      <c r="E21" s="120"/>
      <c r="F21" s="120"/>
      <c r="G21" s="120"/>
      <c r="H21" s="176"/>
      <c r="I21" s="26" t="s">
        <v>37</v>
      </c>
      <c r="J21" s="25"/>
      <c r="K21" s="60"/>
      <c r="L21" s="6"/>
    </row>
    <row r="22" spans="1:12" s="7" customFormat="1" ht="14.1" customHeight="1" x14ac:dyDescent="0.2">
      <c r="A22" s="60"/>
      <c r="B22" s="98" t="s">
        <v>85</v>
      </c>
      <c r="C22" s="120"/>
      <c r="D22" s="120"/>
      <c r="E22" s="120"/>
      <c r="F22" s="120"/>
      <c r="G22" s="120"/>
      <c r="H22" s="176"/>
      <c r="I22" s="26" t="s">
        <v>38</v>
      </c>
      <c r="J22" s="25"/>
      <c r="K22" s="60"/>
      <c r="L22" s="6"/>
    </row>
    <row r="23" spans="1:12" s="7" customFormat="1" ht="14.1" customHeight="1" x14ac:dyDescent="0.2">
      <c r="A23" s="60"/>
      <c r="B23" s="180" t="s">
        <v>86</v>
      </c>
      <c r="C23" s="188"/>
      <c r="D23" s="188"/>
      <c r="E23" s="188"/>
      <c r="F23" s="188"/>
      <c r="G23" s="188"/>
      <c r="H23" s="189"/>
      <c r="I23" s="26" t="s">
        <v>39</v>
      </c>
      <c r="J23" s="25"/>
      <c r="K23" s="60"/>
      <c r="L23" s="6"/>
    </row>
    <row r="24" spans="1:12" s="7" customFormat="1" ht="14.1" customHeight="1" x14ac:dyDescent="0.2">
      <c r="A24" s="60"/>
      <c r="B24" s="180" t="s">
        <v>87</v>
      </c>
      <c r="C24" s="181"/>
      <c r="D24" s="181"/>
      <c r="E24" s="181"/>
      <c r="F24" s="181"/>
      <c r="G24" s="181"/>
      <c r="H24" s="182"/>
      <c r="I24" s="26" t="s">
        <v>40</v>
      </c>
      <c r="J24" s="25"/>
      <c r="K24" s="60"/>
      <c r="L24" s="6"/>
    </row>
    <row r="25" spans="1:12" s="7" customFormat="1" ht="14.1" customHeight="1" x14ac:dyDescent="0.2">
      <c r="A25" s="60"/>
      <c r="B25" s="180" t="s">
        <v>88</v>
      </c>
      <c r="C25" s="188"/>
      <c r="D25" s="188"/>
      <c r="E25" s="188"/>
      <c r="F25" s="188"/>
      <c r="G25" s="188"/>
      <c r="H25" s="189"/>
      <c r="I25" s="26" t="s">
        <v>41</v>
      </c>
      <c r="J25" s="25"/>
      <c r="K25" s="60"/>
      <c r="L25" s="6"/>
    </row>
    <row r="26" spans="1:12" s="7" customFormat="1" ht="14.1" customHeight="1" x14ac:dyDescent="0.2">
      <c r="A26" s="60"/>
      <c r="B26" s="98" t="s">
        <v>89</v>
      </c>
      <c r="C26" s="99"/>
      <c r="D26" s="99"/>
      <c r="E26" s="99"/>
      <c r="F26" s="99"/>
      <c r="G26" s="99"/>
      <c r="H26" s="100"/>
      <c r="I26" s="26" t="s">
        <v>42</v>
      </c>
      <c r="J26" s="25"/>
      <c r="K26" s="60"/>
      <c r="L26" s="6"/>
    </row>
    <row r="27" spans="1:12" s="7" customFormat="1" ht="14.1" customHeight="1" x14ac:dyDescent="0.2">
      <c r="A27" s="60"/>
      <c r="B27" s="102" t="s">
        <v>65</v>
      </c>
      <c r="C27" s="183"/>
      <c r="D27" s="183"/>
      <c r="E27" s="183"/>
      <c r="F27" s="183"/>
      <c r="G27" s="183"/>
      <c r="H27" s="184"/>
      <c r="I27" s="27" t="s">
        <v>53</v>
      </c>
      <c r="J27" s="88" t="str">
        <f>IF(COUNTBLANK(J15:J26)=12, "",SUM(J15:J26))</f>
        <v/>
      </c>
      <c r="K27" s="85" t="s">
        <v>105</v>
      </c>
      <c r="L27" s="6"/>
    </row>
    <row r="28" spans="1:12" s="30" customFormat="1" ht="14.1" customHeight="1" x14ac:dyDescent="0.2">
      <c r="A28" s="68"/>
      <c r="B28" s="180" t="s">
        <v>110</v>
      </c>
      <c r="C28" s="181"/>
      <c r="D28" s="181"/>
      <c r="E28" s="181"/>
      <c r="F28" s="181"/>
      <c r="G28" s="181"/>
      <c r="H28" s="182"/>
      <c r="I28" s="28" t="s">
        <v>19</v>
      </c>
      <c r="J28" s="89" t="str">
        <f>IF(ISNUMBER(J27)=FALSE, "", (J27*0.00125))</f>
        <v/>
      </c>
      <c r="K28" s="68" t="s">
        <v>105</v>
      </c>
      <c r="L28" s="29"/>
    </row>
    <row r="29" spans="1:12" s="7" customFormat="1" ht="14.1" customHeight="1" x14ac:dyDescent="0.2">
      <c r="A29" s="60"/>
      <c r="B29" s="98" t="s">
        <v>66</v>
      </c>
      <c r="C29" s="120"/>
      <c r="D29" s="120"/>
      <c r="E29" s="120"/>
      <c r="F29" s="120"/>
      <c r="G29" s="120"/>
      <c r="H29" s="176"/>
      <c r="I29" s="31" t="s">
        <v>20</v>
      </c>
      <c r="J29" s="89" t="str">
        <f>IF(ISNUMBER(J28)=FALSE, "", (ROUNDUP(J28,1)))</f>
        <v/>
      </c>
      <c r="K29" s="85" t="s">
        <v>105</v>
      </c>
      <c r="L29" s="6"/>
    </row>
    <row r="30" spans="1:12" s="30" customFormat="1" ht="14.1" customHeight="1" x14ac:dyDescent="0.2">
      <c r="A30" s="68"/>
      <c r="B30" s="177" t="s">
        <v>67</v>
      </c>
      <c r="C30" s="178"/>
      <c r="D30" s="178"/>
      <c r="E30" s="178"/>
      <c r="F30" s="178"/>
      <c r="G30" s="178"/>
      <c r="H30" s="178"/>
      <c r="I30" s="179"/>
      <c r="J30" s="88" t="str">
        <f>IF(J29&gt;1, J29, 1)</f>
        <v/>
      </c>
      <c r="K30" s="68" t="s">
        <v>105</v>
      </c>
    </row>
    <row r="31" spans="1:12" s="30" customFormat="1" ht="1.9" customHeight="1" x14ac:dyDescent="0.2">
      <c r="A31" s="68"/>
      <c r="B31" s="187"/>
      <c r="C31" s="96"/>
      <c r="D31" s="96"/>
      <c r="E31" s="96"/>
      <c r="F31" s="96"/>
      <c r="G31" s="96"/>
      <c r="H31" s="96"/>
      <c r="I31" s="96"/>
      <c r="J31" s="96"/>
      <c r="K31" s="68"/>
    </row>
    <row r="32" spans="1:12" s="30" customFormat="1" ht="14.1" customHeight="1" x14ac:dyDescent="0.2">
      <c r="A32" s="68"/>
      <c r="B32" s="87" t="s">
        <v>106</v>
      </c>
      <c r="C32" s="86"/>
      <c r="D32" s="86"/>
      <c r="E32" s="86"/>
      <c r="F32" s="86"/>
      <c r="G32" s="86"/>
      <c r="H32" s="86"/>
      <c r="I32" s="86"/>
      <c r="J32" s="86"/>
      <c r="K32" s="68"/>
    </row>
    <row r="33" spans="1:12" s="30" customFormat="1" ht="7.15" customHeight="1" x14ac:dyDescent="0.2">
      <c r="A33" s="68"/>
      <c r="B33" s="87"/>
      <c r="C33" s="86"/>
      <c r="D33" s="86"/>
      <c r="E33" s="86"/>
      <c r="F33" s="86"/>
      <c r="G33" s="86"/>
      <c r="H33" s="86"/>
      <c r="I33" s="86"/>
      <c r="J33" s="86"/>
      <c r="K33" s="68"/>
    </row>
    <row r="34" spans="1:12" s="30" customFormat="1" ht="14.1" customHeight="1" x14ac:dyDescent="0.2">
      <c r="A34" s="68"/>
      <c r="B34" s="154" t="s">
        <v>107</v>
      </c>
      <c r="C34" s="155"/>
      <c r="D34" s="155"/>
      <c r="E34" s="155"/>
      <c r="F34" s="155"/>
      <c r="G34" s="155"/>
      <c r="H34" s="155"/>
      <c r="I34" s="155"/>
      <c r="J34" s="155"/>
      <c r="K34" s="68"/>
    </row>
    <row r="35" spans="1:12" s="7" customFormat="1" ht="12.75" customHeight="1" x14ac:dyDescent="0.2">
      <c r="A35" s="60"/>
      <c r="B35" s="93"/>
      <c r="C35" s="93"/>
      <c r="D35" s="93"/>
      <c r="E35" s="93"/>
      <c r="F35" s="93"/>
      <c r="G35" s="93"/>
      <c r="H35" s="93"/>
      <c r="I35" s="93"/>
      <c r="J35" s="93"/>
      <c r="K35" s="60"/>
      <c r="L35" s="6"/>
    </row>
    <row r="36" spans="1:12" ht="12.75" customHeight="1" x14ac:dyDescent="0.2">
      <c r="A36" s="43"/>
      <c r="B36" s="10" t="s">
        <v>5</v>
      </c>
      <c r="C36" s="186"/>
      <c r="D36" s="186"/>
      <c r="E36" s="186"/>
      <c r="F36" s="186"/>
      <c r="G36" s="53" t="s">
        <v>8</v>
      </c>
      <c r="H36" s="125" t="str">
        <f>IF(ISBLANK('Makes10%'!H49:H49), "", 'Makes10%'!H49:H49)</f>
        <v/>
      </c>
      <c r="I36" s="125"/>
      <c r="J36" s="125"/>
      <c r="K36" s="43"/>
      <c r="L36" s="47"/>
    </row>
    <row r="37" spans="1:12" ht="12.75" customHeight="1" x14ac:dyDescent="0.2">
      <c r="A37" s="43"/>
      <c r="B37" s="93"/>
      <c r="C37" s="94"/>
      <c r="D37" s="94"/>
      <c r="E37" s="94"/>
      <c r="F37" s="94"/>
      <c r="G37" s="94"/>
      <c r="H37" s="94"/>
      <c r="I37" s="94"/>
      <c r="J37" s="94"/>
      <c r="K37" s="43"/>
      <c r="L37" s="47"/>
    </row>
    <row r="38" spans="1:12" ht="12.75" customHeight="1" x14ac:dyDescent="0.2">
      <c r="A38" s="43"/>
      <c r="B38" s="10" t="s">
        <v>6</v>
      </c>
      <c r="C38" s="105" t="str">
        <f>IF(ISBLANK('Makes10%'!C51:C51), "", 'Makes10%'!C51:C51)</f>
        <v/>
      </c>
      <c r="D38" s="105"/>
      <c r="E38" s="105"/>
      <c r="F38" s="105"/>
      <c r="G38" s="53" t="s">
        <v>7</v>
      </c>
      <c r="H38" s="185" t="str">
        <f>IF(ISBLANK('Makes10%'!H51:H51), "", 'Makes10%'!H51:H51)</f>
        <v/>
      </c>
      <c r="I38" s="185"/>
      <c r="J38" s="185"/>
      <c r="K38" s="43"/>
      <c r="L38" s="47"/>
    </row>
    <row r="39" spans="1:12" ht="12" customHeight="1" x14ac:dyDescent="0.2">
      <c r="A39" s="43"/>
      <c r="B39" s="101"/>
      <c r="C39" s="101"/>
      <c r="D39" s="101"/>
      <c r="E39" s="101"/>
      <c r="F39" s="101"/>
      <c r="G39" s="101"/>
      <c r="H39" s="101"/>
      <c r="I39" s="101"/>
      <c r="J39" s="101"/>
      <c r="K39" s="43"/>
      <c r="L39" s="47"/>
    </row>
    <row r="40" spans="1:12" x14ac:dyDescent="0.2">
      <c r="A40" s="43"/>
      <c r="B40" s="71"/>
      <c r="C40" s="71"/>
      <c r="D40" s="71"/>
      <c r="E40" s="71"/>
      <c r="F40" s="71"/>
      <c r="G40" s="71"/>
      <c r="H40" s="71"/>
      <c r="I40" s="71"/>
      <c r="J40" s="71"/>
      <c r="K40" s="43"/>
    </row>
    <row r="41" spans="1:12" x14ac:dyDescent="0.2">
      <c r="A41" s="47"/>
      <c r="B41" s="72"/>
      <c r="C41" s="72"/>
      <c r="D41" s="72"/>
      <c r="E41" s="72"/>
      <c r="F41" s="72"/>
      <c r="G41" s="72"/>
      <c r="H41" s="72"/>
      <c r="I41" s="72"/>
      <c r="J41" s="72"/>
    </row>
  </sheetData>
  <sheetProtection password="CF1D" sheet="1" objects="1" scenarios="1" selectLockedCells="1"/>
  <mergeCells count="36">
    <mergeCell ref="B16:H16"/>
    <mergeCell ref="E9:J9"/>
    <mergeCell ref="B13:J13"/>
    <mergeCell ref="B24:H24"/>
    <mergeCell ref="I11:J11"/>
    <mergeCell ref="B14:J14"/>
    <mergeCell ref="D11:F11"/>
    <mergeCell ref="B15:H15"/>
    <mergeCell ref="B25:H25"/>
    <mergeCell ref="B17:H17"/>
    <mergeCell ref="B18:H18"/>
    <mergeCell ref="B19:H19"/>
    <mergeCell ref="B21:H21"/>
    <mergeCell ref="B22:H22"/>
    <mergeCell ref="B23:H23"/>
    <mergeCell ref="B20:H20"/>
    <mergeCell ref="B3:J3"/>
    <mergeCell ref="B8:J8"/>
    <mergeCell ref="B10:J10"/>
    <mergeCell ref="B12:J12"/>
    <mergeCell ref="B7:J7"/>
    <mergeCell ref="B6:J6"/>
    <mergeCell ref="B39:J39"/>
    <mergeCell ref="B26:H26"/>
    <mergeCell ref="B29:H29"/>
    <mergeCell ref="B30:I30"/>
    <mergeCell ref="C38:F38"/>
    <mergeCell ref="B28:H28"/>
    <mergeCell ref="B27:H27"/>
    <mergeCell ref="H38:J38"/>
    <mergeCell ref="H36:J36"/>
    <mergeCell ref="C36:F36"/>
    <mergeCell ref="B31:J31"/>
    <mergeCell ref="B34:J34"/>
    <mergeCell ref="B35:J35"/>
    <mergeCell ref="B37:J37"/>
  </mergeCells>
  <phoneticPr fontId="0" type="noConversion"/>
  <printOptions horizontalCentered="1"/>
  <pageMargins left="0.25" right="0.25" top="0.5" bottom="0.25" header="0" footer="0"/>
  <pageSetup scale="90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Makes10%</vt:lpstr>
      <vt:lpstr>Performance</vt:lpstr>
      <vt:lpstr>Stock</vt:lpstr>
      <vt:lpstr>'Makes10%'!Print_Area</vt:lpstr>
      <vt:lpstr>Performance!Print_Area</vt:lpstr>
      <vt:lpstr>Stock!Print_Area</vt:lpstr>
      <vt:lpstr>Performance!Print_Titles</vt:lpstr>
      <vt:lpstr>Stock!Print_Titles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WANGG</dc:creator>
  <cp:lastModifiedBy>PC</cp:lastModifiedBy>
  <cp:lastPrinted>2015-06-08T12:51:14Z</cp:lastPrinted>
  <dcterms:created xsi:type="dcterms:W3CDTF">1999-09-22T18:32:59Z</dcterms:created>
  <dcterms:modified xsi:type="dcterms:W3CDTF">2019-05-16T07:42:47Z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M_Links_Updated">
    <vt:bool>true</vt:bool>
  </property>
  <property fmtid="{D5CDD505-2E9C-101B-9397-08002B2CF9AE}" pid="4" name="{A44787D4-0540-4523-9961-78E4036D8C6D}">
    <vt:lpwstr>{9E10868D-F0EC-4731-A916-84189F2782B9}</vt:lpwstr>
  </property>
</Properties>
</file>